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LINTERNO\Desktop\2021\2-Evaluación Semestral Control Interno\"/>
    </mc:Choice>
  </mc:AlternateContent>
  <bookViews>
    <workbookView xWindow="0" yWindow="0" windowWidth="24000" windowHeight="9435"/>
  </bookViews>
  <sheets>
    <sheet name="Conclusión Evaluación SCI"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E34" i="1"/>
  <c r="G32" i="1"/>
  <c r="E32" i="1"/>
  <c r="G30" i="1"/>
  <c r="E30" i="1"/>
  <c r="G28" i="1"/>
  <c r="E28" i="1"/>
  <c r="G26" i="1"/>
  <c r="E26" i="1"/>
  <c r="M8" i="1"/>
</calcChain>
</file>

<file path=xl/sharedStrings.xml><?xml version="1.0" encoding="utf-8"?>
<sst xmlns="http://schemas.openxmlformats.org/spreadsheetml/2006/main" count="29" uniqueCount="27">
  <si>
    <t>Nombre de la Entidad:</t>
  </si>
  <si>
    <r>
      <rPr>
        <b/>
        <sz val="25"/>
        <color theme="1"/>
        <rFont val="Arial Narrow"/>
        <family val="2"/>
      </rPr>
      <t>Banco Inmobiliario de Floridablanca - BIF</t>
    </r>
    <r>
      <rPr>
        <sz val="25"/>
        <color theme="1"/>
        <rFont val="Arial Narrow"/>
        <family val="2"/>
      </rPr>
      <t xml:space="preserve">
Fecha de emisión: 28-Ene-2021</t>
    </r>
  </si>
  <si>
    <t>Periodo Evaluado:</t>
  </si>
  <si>
    <t>1-Jul-2020 a 31-Dic-2020 (2020 Semestre II)</t>
  </si>
  <si>
    <t>Estado del sistema de Control Interno de la entidad</t>
  </si>
  <si>
    <t>Conclusión general sobre la evaluación del Sistema de Control Interno</t>
  </si>
  <si>
    <t>¿Están todos los componentes operando juntos y de manera integrada? (Si / en proceso / No) (Justifique su respuesta):</t>
  </si>
  <si>
    <t>Si</t>
  </si>
  <si>
    <r>
      <t xml:space="preserve">El Banco Inmobiliario de Floridablanca - BIF cuenta con un Sistema de Control Interno fundamentado en el Modelo Estándar de Control Interno - MECI, la gestión del riesgo corporativo y los valores institucionales adoptados mediante el Código de Integridad. 
La Entidad ha implementado acciones que permiten concluir acerca de la existencia y operación integrada de los cinco (5) componentes del modelo: 
</t>
    </r>
    <r>
      <rPr>
        <b/>
        <sz val="11"/>
        <color theme="1"/>
        <rFont val="Calibri"/>
        <family val="2"/>
        <scheme val="minor"/>
      </rPr>
      <t>a) Ambiente de Control:</t>
    </r>
    <r>
      <rPr>
        <sz val="11"/>
        <color theme="1"/>
        <rFont val="Calibri"/>
        <family val="2"/>
        <scheme val="minor"/>
      </rPr>
      <t xml:space="preserve"> Código de Integridad, estructura organizacional, manual de funciones, procesos y procedimientos, plan institucional de bienestar y capacitación, rendición de cuentas, etc.
</t>
    </r>
    <r>
      <rPr>
        <b/>
        <sz val="11"/>
        <color theme="1"/>
        <rFont val="Calibri"/>
        <family val="2"/>
        <scheme val="minor"/>
      </rPr>
      <t xml:space="preserve">b) Evaluación del Riesgo: </t>
    </r>
    <r>
      <rPr>
        <sz val="11"/>
        <color theme="1"/>
        <rFont val="Calibri"/>
        <family val="2"/>
        <scheme val="minor"/>
      </rPr>
      <t>Política general de administración del riesgo, mapas de riesgos.</t>
    </r>
    <r>
      <rPr>
        <b/>
        <sz val="11"/>
        <color theme="1"/>
        <rFont val="Calibri"/>
        <family val="2"/>
        <scheme val="minor"/>
      </rPr>
      <t xml:space="preserve">
c) Actividades de Control: </t>
    </r>
    <r>
      <rPr>
        <sz val="11"/>
        <color theme="1"/>
        <rFont val="Calibri"/>
        <family val="2"/>
        <scheme val="minor"/>
      </rPr>
      <t>Planes institucionales, plan anticorrupción y de atención al ciudadano, adopciónd el modelo de tres (3) líneas de defensa.</t>
    </r>
    <r>
      <rPr>
        <b/>
        <sz val="11"/>
        <color theme="1"/>
        <rFont val="Calibri"/>
        <family val="2"/>
        <scheme val="minor"/>
      </rPr>
      <t xml:space="preserve">
d) Información y Comunicación (siendo éste el componente con mayor nivel e madurez): </t>
    </r>
    <r>
      <rPr>
        <sz val="11"/>
        <color theme="1"/>
        <rFont val="Calibri"/>
        <family val="2"/>
        <scheme val="minor"/>
      </rPr>
      <t>Información pública disponible para consulta ciudadana, canales de comunicación, índice de información clasificada y reservada, normograma, ejecución presupuestal, talento humano, infraestructura física, etc.</t>
    </r>
    <r>
      <rPr>
        <b/>
        <sz val="11"/>
        <color theme="1"/>
        <rFont val="Calibri"/>
        <family val="2"/>
        <scheme val="minor"/>
      </rPr>
      <t xml:space="preserve">
e) Actividades de Monitoreo: </t>
    </r>
    <r>
      <rPr>
        <sz val="11"/>
        <color theme="1"/>
        <rFont val="Calibri"/>
        <family val="2"/>
        <scheme val="minor"/>
      </rPr>
      <t>Plan anual de auditoría y la correspondiente ejecución de las auditorías internas allí plasmadas, suscripción y seguimiento a planes de mejoramiento, etc.</t>
    </r>
  </si>
  <si>
    <t>¿Es efectivo el sistema de control interno para los objetivos evaluados? (Si/No) (Justifique su respuesta):</t>
  </si>
  <si>
    <t>Durante el período objeto de evaluación, el Sistema de Control Interno del Banco Inmobiliario de Floridablanca - BIF ha venido operando (con las limitaciones naturales, propias del estado de emergencia económica, social y ecológica decretado en todo el territorio nacional con ocasión del Covid-19), no obstante, se pudo evidenciar que tal situación no ha generado impactos considerables en la Entidad, pues la misma ha continuado con la ejecución de su objeto misional, sin mayores traumatismos, demostrando así la efectividad del Modelo Estándar de Control Interno y el Modelo Integrado de Planeación y Gestión (adoptados e implementados articuladamente).</t>
  </si>
  <si>
    <t>La entidad cuenta dentro de su Sistema de Control Interno, con una institucionalidad (Líneas de defensa)  que le permita la toma de decisiones frente al control (Si/No) (Justifique su respuesta):</t>
  </si>
  <si>
    <r>
      <t xml:space="preserve">La Política de Operación de Riesgos por Proceso de la Entidad establece niveles de responsabilidad acorde con el modelo de las tres (3) líneas de defensa:
</t>
    </r>
    <r>
      <rPr>
        <b/>
        <sz val="11"/>
        <color theme="1"/>
        <rFont val="Calibri"/>
        <family val="2"/>
        <scheme val="minor"/>
      </rPr>
      <t xml:space="preserve">a) Línea Estratégica: </t>
    </r>
    <r>
      <rPr>
        <sz val="11"/>
        <color theme="1"/>
        <rFont val="Calibri"/>
        <family val="2"/>
        <scheme val="minor"/>
      </rPr>
      <t>Alta Dirección.</t>
    </r>
    <r>
      <rPr>
        <b/>
        <sz val="11"/>
        <color theme="1"/>
        <rFont val="Calibri"/>
        <family val="2"/>
        <scheme val="minor"/>
      </rPr>
      <t xml:space="preserve">
b) Primera Línea de Defensa: </t>
    </r>
    <r>
      <rPr>
        <sz val="11"/>
        <color theme="1"/>
        <rFont val="Calibri"/>
        <family val="2"/>
        <scheme val="minor"/>
      </rPr>
      <t>Líderes de Proceso.</t>
    </r>
    <r>
      <rPr>
        <b/>
        <sz val="11"/>
        <color theme="1"/>
        <rFont val="Calibri"/>
        <family val="2"/>
        <scheme val="minor"/>
      </rPr>
      <t xml:space="preserve">
c) Segunda Línea de Defensa: </t>
    </r>
    <r>
      <rPr>
        <sz val="11"/>
        <color theme="1"/>
        <rFont val="Calibri"/>
        <family val="2"/>
        <scheme val="minor"/>
      </rPr>
      <t>Planeación, Secretaría General.</t>
    </r>
    <r>
      <rPr>
        <b/>
        <sz val="11"/>
        <color theme="1"/>
        <rFont val="Calibri"/>
        <family val="2"/>
        <scheme val="minor"/>
      </rPr>
      <t xml:space="preserve">
d) Tercera Línea de Defensa: </t>
    </r>
    <r>
      <rPr>
        <sz val="11"/>
        <color theme="1"/>
        <rFont val="Calibri"/>
        <family val="2"/>
        <scheme val="minor"/>
      </rPr>
      <t>Control Interno.</t>
    </r>
  </si>
  <si>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</si>
  <si>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</si>
  <si>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</si>
  <si>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</si>
  <si>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</si>
  <si>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r>
      <t xml:space="preserve">FORTALEZAS: 
</t>
    </r>
    <r>
      <rPr>
        <sz val="12"/>
        <rFont val="Arial"/>
        <family val="2"/>
      </rPr>
      <t xml:space="preserve">a) Adopción formal del Modelo Estándar de Control Interno - MECI y del Código de Integridad. 
b) Integración de planes institucionales. 
c) Estructura organizacional formalizada. 
d) Manual de funciones actualizado. 
e) Adopción de procesos y procedimientos. 
f) Implementación y cumplimiento en relación con los mecanismos de rendición de cuentas a la ciudadanía. </t>
    </r>
    <r>
      <rPr>
        <b/>
        <sz val="12"/>
        <rFont val="Arial"/>
        <family val="2"/>
      </rPr>
      <t xml:space="preserve">
OPORTUNIDADES DE MEJORAMIENTO: 
</t>
    </r>
    <r>
      <rPr>
        <sz val="12"/>
        <rFont val="Arial"/>
        <family val="2"/>
      </rPr>
      <t xml:space="preserve">a) Actividades del Plan de Acción Institucional sin ejecutar (a 31-Dic-2020). 
b) Ausencia de evaluación de desempeño a funcionarios desvinculados de la Entidad (cierre de compromisos establecidos). </t>
    </r>
  </si>
  <si>
    <t>EVALUCION DEL RIESGO</t>
  </si>
  <si>
    <r>
      <t xml:space="preserve">FORTALEZAS: 
</t>
    </r>
    <r>
      <rPr>
        <sz val="12"/>
        <rFont val="Arial"/>
        <family val="2"/>
      </rPr>
      <t>a) Adopción formal de una Política General de Administración del Riesgo. 
b) Identificación y valoración de los riesgos asociados a las Tecnologías de la Información y las Comunicaciones TIC's.</t>
    </r>
    <r>
      <rPr>
        <b/>
        <sz val="12"/>
        <rFont val="Arial"/>
        <family val="2"/>
      </rPr>
      <t xml:space="preserve">
OPORTUNIDADES DE MEJORAMIENTO: 
</t>
    </r>
    <r>
      <rPr>
        <sz val="12"/>
        <rFont val="Arial"/>
        <family val="2"/>
      </rPr>
      <t>a) Al analizar los diferentes mapas de riesgo vigentes durante el año 2020, se observó que diez (10) de los dieciséis (16) procesos organizacionales, no se encontraban allí reflejados mediante la identificación y tratamiento de sus riesgos.
b) Aunque la Política de Operación de Riesgos por Proceso de la Entidad establece niveles de responsabilidad acorde con el modelo de las tres (3) líneas de defensa, no se han adoptado mecanismos formales de seguimiento (con periodicidades y herramientas estandarizadas) aplicables a los responsables de la primera y segunda línea (es decir, a los responsables de los procesos y el área de planeación o quien haga sus veces).</t>
    </r>
  </si>
  <si>
    <t>ACTIVIDADES DEL CONTROL</t>
  </si>
  <si>
    <r>
      <t xml:space="preserve">FORTALEZAS: 
</t>
    </r>
    <r>
      <rPr>
        <sz val="12"/>
        <rFont val="Arial"/>
        <family val="2"/>
      </rPr>
      <t xml:space="preserve">a) El Plan Anticorrupción y de Atención al Ciudadano se encuentra definido y publicado en: </t>
    </r>
    <r>
      <rPr>
        <u/>
        <sz val="12"/>
        <color rgb="FF0070C0"/>
        <rFont val="Arial"/>
        <family val="2"/>
      </rPr>
      <t>http://www.bif.gov.co/wp-content/uploads/2020/01/Plan-Anticorrupcion-2020.pdf</t>
    </r>
    <r>
      <rPr>
        <b/>
        <u/>
        <sz val="12"/>
        <color rgb="FF0070C0"/>
        <rFont val="Arial"/>
        <family val="2"/>
      </rPr>
      <t xml:space="preserve">
</t>
    </r>
    <r>
      <rPr>
        <b/>
        <sz val="12"/>
        <rFont val="Arial"/>
        <family val="2"/>
      </rPr>
      <t xml:space="preserve">
OPORTUNIDADES DE MEJORAMIENTO: 
</t>
    </r>
    <r>
      <rPr>
        <sz val="12"/>
        <rFont val="Arial"/>
        <family val="2"/>
      </rPr>
      <t>a) Las acciones o actividades definidas para dar tratamiento a los problemas identificados se encuentran tipificadas como controles en el Mapa de Riesgos por Proceso, no obstante, al analizar los diferentes mapas de riesgo vigentes durante el año 2020, se observó que diez (10) de los dieciséis (16) procesos organizacionales, no se encontraban allí reflejados mediante la identificación y tratamiento de sus riesgos.</t>
    </r>
  </si>
  <si>
    <t>INFORMACION Y COMUNICACIÓN</t>
  </si>
  <si>
    <r>
      <t xml:space="preserve">FORTALEZAS: 
</t>
    </r>
    <r>
      <rPr>
        <sz val="12"/>
        <rFont val="Arial"/>
        <family val="2"/>
      </rPr>
      <t xml:space="preserve">a) El Profesional Universitario, Código 219, Grado 01 (Área Administrativa - TIC's) es el responsable de: </t>
    </r>
    <r>
      <rPr>
        <i/>
        <sz val="12"/>
        <rFont val="Arial"/>
        <family val="2"/>
      </rPr>
      <t xml:space="preserve">"Mantener actualizada la información institucional publicada a través de los medios establecidos en la Entidad (...)"
</t>
    </r>
    <r>
      <rPr>
        <sz val="12"/>
        <rFont val="Arial"/>
        <family val="2"/>
      </rPr>
      <t>b)</t>
    </r>
    <r>
      <rPr>
        <i/>
        <sz val="12"/>
        <rFont val="Arial"/>
        <family val="2"/>
      </rPr>
      <t xml:space="preserve"> </t>
    </r>
    <r>
      <rPr>
        <sz val="12"/>
        <rFont val="Arial"/>
        <family val="2"/>
      </rPr>
      <t xml:space="preserve">Los mecanismos de atención y comunicación con el ciudadano se encuentran publicados en: </t>
    </r>
    <r>
      <rPr>
        <u/>
        <sz val="12"/>
        <color rgb="FF0070C0"/>
        <rFont val="Arial"/>
        <family val="2"/>
      </rPr>
      <t xml:space="preserve">http://www.bif.gov.co/wp-content/uploads/2017/05/MECANISMOS-PARA-ATENCI%C3%93N-AL-CIUDADANO.pdf
</t>
    </r>
    <r>
      <rPr>
        <sz val="12"/>
        <rFont val="Arial"/>
        <family val="2"/>
      </rPr>
      <t xml:space="preserve">c) Los reportes de información se realizan de acuerdo con los canales dispuestos por cada Organismo Gubernamental, por ejemplo: Contraloría de Floridablanca (SIA OBSERVA), Contaduría General de la Nación (Consolidador de Hacienda e Información Pública - CHIP), Departamento Administrativo de la Función Pública (FURAG). 
d) La Entidad cuenta con un Índice de Información Clasificada y Reservada, disponible para consulta pública en: </t>
    </r>
    <r>
      <rPr>
        <u/>
        <sz val="12"/>
        <color rgb="FF0070C0"/>
        <rFont val="Arial"/>
        <family val="2"/>
      </rPr>
      <t>http://www.bif.gov.co/control-interno/indice-de-informacion-clasificada-y-reservada/</t>
    </r>
    <r>
      <rPr>
        <sz val="12"/>
        <color rgb="FF0070C0"/>
        <rFont val="Arial"/>
        <family val="2"/>
      </rPr>
      <t xml:space="preserve">
</t>
    </r>
    <r>
      <rPr>
        <sz val="12"/>
        <rFont val="Arial"/>
        <family val="2"/>
      </rPr>
      <t xml:space="preserve">e) La información producida por la Entidad se encuentra disponible en el línk de Transparencia y Acceso a la Información: </t>
    </r>
    <r>
      <rPr>
        <u/>
        <sz val="12"/>
        <color rgb="FF0070C0"/>
        <rFont val="Arial"/>
        <family val="2"/>
      </rPr>
      <t>http://www.bif.gov.co/control-interno/transparencia-y-acceso-a-la-informacion/</t>
    </r>
    <r>
      <rPr>
        <b/>
        <u/>
        <sz val="12"/>
        <color rgb="FF0070C0"/>
        <rFont val="Arial"/>
        <family val="2"/>
      </rPr>
      <t xml:space="preserve">
</t>
    </r>
    <r>
      <rPr>
        <b/>
        <sz val="12"/>
        <rFont val="Arial"/>
        <family val="2"/>
      </rPr>
      <t xml:space="preserve">
OPORTUNIDADES DE MEJORAMIENTO: </t>
    </r>
    <r>
      <rPr>
        <sz val="12"/>
        <rFont val="Arial"/>
        <family val="2"/>
      </rPr>
      <t>No se identifican debilidades u oportunidades de mejoramiento. Este componente se cumple al 100%.</t>
    </r>
  </si>
  <si>
    <t xml:space="preserve">ACTIVIDADES DE MONITOREO </t>
  </si>
  <si>
    <r>
      <t xml:space="preserve">FORTALEZAS: 
</t>
    </r>
    <r>
      <rPr>
        <sz val="12"/>
        <rFont val="Arial"/>
        <family val="2"/>
      </rPr>
      <t>a) Durante la vigencia 2020, la Entidad preparó, aprobó y ejecutó su Plan Anual de Auditorías.
b) Se llevó a cabo el establecimiento y seguimiento a los Planes de Mejoramiento suscritos en la Entidad.
c) Durante el período evaluado, no se observaron registros relacionados con la materialización de riesgos que pudieran llegar a afectar el cumplimiento de la misionalidad de la Entidad.</t>
    </r>
    <r>
      <rPr>
        <b/>
        <u/>
        <sz val="12"/>
        <color rgb="FF0070C0"/>
        <rFont val="Arial"/>
        <family val="2"/>
      </rPr>
      <t xml:space="preserve">
</t>
    </r>
    <r>
      <rPr>
        <b/>
        <sz val="12"/>
        <rFont val="Arial"/>
        <family val="2"/>
      </rPr>
      <t xml:space="preserve">
OPORTUNIDADES DE MEJORAMIENTO: 
</t>
    </r>
    <r>
      <rPr>
        <sz val="12"/>
        <rFont val="Arial"/>
        <family val="2"/>
      </rPr>
      <t>a) No se obtuvo información alguna que permita verificar la existencia y operación (durante el período objeto de evaluación) del Comité Municipal de Auditoría de Floridablanca, ni de que esta Entidad (Banco Inmobiliario de Floridablanca - BIF) haya sido invitada a participar en esta instancia (en caso de que la misma sí exista y se encuentre operando).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</si>
</sst>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1" x14ac:knownFonts="1">
    <font>
      <sz val="11"/>
      <color theme="1"/>
      <name val="Calibri"/>
      <family val="2"/>
      <scheme val="minor"/>
    </font>
    <font>
      <b/>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b/>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u/>
      <sz val="12"/>
      <color rgb="FF0070C0"/>
      <name val="Arial"/>
      <family val="2"/>
    </font>
    <font>
      <b/>
      <u/>
      <sz val="12"/>
      <color rgb="FF0070C0"/>
      <name val="Arial"/>
      <family val="2"/>
    </font>
    <font>
      <i/>
      <sz val="12"/>
      <name val="Arial"/>
      <family val="2"/>
    </font>
    <font>
      <sz val="12"/>
      <color rgb="FF0070C0"/>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6" fillId="2" borderId="0" xfId="0" applyFont="1" applyFill="1" applyBorder="1" applyAlignment="1">
      <alignment horizontal="center"/>
    </xf>
    <xf numFmtId="0" fontId="0" fillId="2" borderId="7" xfId="0" applyFill="1" applyBorder="1"/>
    <xf numFmtId="0" fontId="3" fillId="3" borderId="6" xfId="0" applyFont="1" applyFill="1" applyBorder="1" applyAlignment="1">
      <alignment horizontal="center" vertical="center"/>
    </xf>
    <xf numFmtId="164" fontId="6" fillId="2" borderId="0" xfId="0" applyNumberFormat="1" applyFont="1" applyFill="1" applyBorder="1" applyAlignment="1">
      <alignment horizontal="center"/>
    </xf>
    <xf numFmtId="0" fontId="7" fillId="2" borderId="0" xfId="0" applyFont="1" applyFill="1" applyBorder="1" applyAlignment="1">
      <alignment vertical="center"/>
    </xf>
    <xf numFmtId="9" fontId="9" fillId="3" borderId="15" xfId="0" applyNumberFormat="1" applyFont="1" applyFill="1" applyBorder="1" applyAlignment="1" applyProtection="1">
      <alignment horizontal="center" vertical="center"/>
      <protection hidden="1"/>
    </xf>
    <xf numFmtId="0" fontId="10" fillId="2" borderId="0" xfId="0" applyFont="1" applyFill="1" applyBorder="1" applyAlignment="1">
      <alignment horizontal="center" vertical="center"/>
    </xf>
    <xf numFmtId="0" fontId="11" fillId="2" borderId="0" xfId="0" applyFont="1" applyFill="1" applyBorder="1"/>
    <xf numFmtId="0" fontId="12" fillId="2" borderId="0"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0" xfId="0" applyFont="1" applyFill="1" applyBorder="1" applyAlignment="1">
      <alignment horizontal="center" vertical="center"/>
    </xf>
    <xf numFmtId="49" fontId="15" fillId="2" borderId="21"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pplyProtection="1">
      <alignment horizontal="center" vertical="center" wrapText="1"/>
      <protection locked="0"/>
    </xf>
    <xf numFmtId="49" fontId="15" fillId="2" borderId="26" xfId="0" applyNumberFormat="1" applyFont="1" applyFill="1" applyBorder="1" applyAlignment="1" applyProtection="1">
      <alignment horizontal="center" vertical="center" wrapText="1"/>
      <protection locked="0"/>
    </xf>
    <xf numFmtId="0" fontId="16" fillId="2" borderId="0" xfId="0" applyFont="1" applyFill="1" applyBorder="1" applyAlignment="1">
      <alignment wrapText="1"/>
    </xf>
    <xf numFmtId="0" fontId="8"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2" borderId="0" xfId="0" applyFont="1" applyFill="1" applyAlignment="1">
      <alignment wrapText="1"/>
    </xf>
    <xf numFmtId="0" fontId="20" fillId="0" borderId="0" xfId="0" applyFont="1" applyBorder="1" applyAlignment="1">
      <alignment horizontal="center" wrapText="1"/>
    </xf>
    <xf numFmtId="0" fontId="0" fillId="0" borderId="0" xfId="0" applyBorder="1"/>
    <xf numFmtId="0" fontId="2" fillId="2" borderId="0" xfId="0" applyFont="1" applyFill="1" applyBorder="1"/>
    <xf numFmtId="0" fontId="12" fillId="5" borderId="6" xfId="0" applyFont="1" applyFill="1" applyBorder="1" applyAlignment="1">
      <alignment horizontal="center" vertical="center" wrapText="1"/>
    </xf>
    <xf numFmtId="0" fontId="1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13" fillId="0" borderId="0" xfId="0" applyNumberFormat="1" applyFont="1" applyFill="1" applyBorder="1" applyAlignment="1">
      <alignment vertical="center"/>
    </xf>
    <xf numFmtId="9" fontId="21" fillId="6" borderId="6" xfId="0" applyNumberFormat="1" applyFont="1" applyFill="1" applyBorder="1" applyAlignment="1" applyProtection="1">
      <alignment horizontal="center" vertical="center"/>
      <protection hidden="1"/>
    </xf>
    <xf numFmtId="0" fontId="18" fillId="2" borderId="0" xfId="0" applyFont="1" applyFill="1" applyBorder="1" applyAlignment="1">
      <alignment horizontal="left" vertical="center"/>
    </xf>
    <xf numFmtId="9" fontId="18" fillId="2" borderId="0" xfId="0" applyNumberFormat="1" applyFont="1" applyFill="1" applyBorder="1" applyAlignment="1">
      <alignment horizontal="center" vertical="center"/>
    </xf>
    <xf numFmtId="0" fontId="13" fillId="2" borderId="7" xfId="0" applyFont="1" applyFill="1" applyBorder="1" applyAlignment="1">
      <alignment vertical="center"/>
    </xf>
    <xf numFmtId="0" fontId="13" fillId="2" borderId="0" xfId="0" applyFont="1" applyFill="1" applyBorder="1" applyAlignment="1">
      <alignment vertical="center"/>
    </xf>
    <xf numFmtId="0" fontId="23" fillId="0" borderId="0" xfId="0" applyFont="1" applyBorder="1" applyAlignment="1">
      <alignment horizontal="center" wrapText="1"/>
    </xf>
    <xf numFmtId="0" fontId="0" fillId="0" borderId="0" xfId="0" applyFill="1" applyBorder="1"/>
    <xf numFmtId="0" fontId="24" fillId="0" borderId="0" xfId="0" applyFont="1" applyBorder="1" applyAlignment="1">
      <alignment horizontal="center"/>
    </xf>
    <xf numFmtId="0" fontId="0" fillId="0" borderId="6" xfId="0" applyBorder="1"/>
    <xf numFmtId="0" fontId="2" fillId="2" borderId="0" xfId="0" applyFont="1" applyFill="1" applyBorder="1" applyAlignment="1">
      <alignment horizontal="left"/>
    </xf>
    <xf numFmtId="0" fontId="12" fillId="7"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18" fillId="2" borderId="0" xfId="0" applyFont="1" applyFill="1" applyBorder="1" applyAlignment="1">
      <alignment vertical="center"/>
    </xf>
    <xf numFmtId="0" fontId="13" fillId="2" borderId="0" xfId="0" applyFont="1" applyFill="1" applyBorder="1" applyAlignment="1">
      <alignment horizontal="left" vertical="center"/>
    </xf>
    <xf numFmtId="0" fontId="29" fillId="2" borderId="0" xfId="0" applyFont="1" applyFill="1" applyBorder="1" applyAlignment="1">
      <alignment vertical="center"/>
    </xf>
    <xf numFmtId="0" fontId="30" fillId="2" borderId="0" xfId="0" applyFont="1" applyFill="1" applyBorder="1"/>
    <xf numFmtId="0" fontId="0" fillId="2" borderId="30" xfId="0" applyFill="1" applyBorder="1"/>
    <xf numFmtId="0" fontId="0" fillId="2" borderId="31" xfId="0" applyFill="1" applyBorder="1"/>
    <xf numFmtId="0" fontId="0" fillId="2" borderId="32" xfId="0" applyFill="1" applyBorder="1"/>
    <xf numFmtId="0" fontId="0" fillId="0" borderId="29" xfId="0" applyBorder="1" applyAlignment="1">
      <alignment horizontal="center"/>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protection locked="0"/>
    </xf>
    <xf numFmtId="164" fontId="4" fillId="2" borderId="9" xfId="0" applyNumberFormat="1" applyFont="1" applyFill="1" applyBorder="1" applyAlignment="1" applyProtection="1">
      <alignment horizontal="center" vertical="center"/>
      <protection locked="0"/>
    </xf>
    <xf numFmtId="164" fontId="4" fillId="2" borderId="10"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49" fontId="14" fillId="2" borderId="20" xfId="0" applyNumberFormat="1" applyFont="1" applyFill="1" applyBorder="1" applyAlignment="1">
      <alignment horizontal="left" vertical="center" wrapText="1"/>
    </xf>
    <xf numFmtId="49" fontId="14" fillId="2" borderId="21" xfId="0" applyNumberFormat="1" applyFont="1" applyFill="1" applyBorder="1" applyAlignment="1">
      <alignment horizontal="left" vertical="center" wrapText="1"/>
    </xf>
    <xf numFmtId="49" fontId="0" fillId="2" borderId="21" xfId="0" applyNumberFormat="1" applyFill="1" applyBorder="1" applyAlignment="1" applyProtection="1">
      <alignment horizontal="justify" vertical="center" wrapText="1"/>
      <protection locked="0"/>
    </xf>
    <xf numFmtId="49" fontId="0" fillId="2" borderId="22" xfId="0" applyNumberFormat="1" applyFill="1" applyBorder="1" applyAlignment="1" applyProtection="1">
      <alignment horizontal="justify" vertical="center" wrapText="1"/>
      <protection locked="0"/>
    </xf>
    <xf numFmtId="49" fontId="14" fillId="2" borderId="23" xfId="0" applyNumberFormat="1" applyFont="1" applyFill="1" applyBorder="1" applyAlignment="1">
      <alignment horizontal="left" vertical="center" wrapText="1"/>
    </xf>
    <xf numFmtId="49" fontId="14" fillId="2" borderId="6" xfId="0" applyNumberFormat="1" applyFont="1" applyFill="1" applyBorder="1" applyAlignment="1">
      <alignment horizontal="left" vertical="center" wrapText="1"/>
    </xf>
    <xf numFmtId="49" fontId="0" fillId="2" borderId="6" xfId="0" applyNumberFormat="1" applyFill="1" applyBorder="1" applyAlignment="1" applyProtection="1">
      <alignment horizontal="justify" vertical="center" wrapText="1"/>
      <protection locked="0"/>
    </xf>
    <xf numFmtId="49" fontId="0" fillId="2" borderId="24" xfId="0" applyNumberFormat="1" applyFill="1" applyBorder="1" applyAlignment="1" applyProtection="1">
      <alignment horizontal="justify" vertical="center" wrapText="1"/>
      <protection locked="0"/>
    </xf>
    <xf numFmtId="49" fontId="14" fillId="2" borderId="25" xfId="0" applyNumberFormat="1" applyFont="1" applyFill="1" applyBorder="1" applyAlignment="1">
      <alignment horizontal="left" vertical="center" wrapText="1"/>
    </xf>
    <xf numFmtId="49" fontId="14" fillId="2" borderId="26" xfId="0" applyNumberFormat="1" applyFont="1" applyFill="1" applyBorder="1" applyAlignment="1">
      <alignment horizontal="left" vertical="center" wrapText="1"/>
    </xf>
    <xf numFmtId="49" fontId="0" fillId="2" borderId="26" xfId="0" applyNumberFormat="1" applyFill="1" applyBorder="1" applyAlignment="1" applyProtection="1">
      <alignment horizontal="justify" vertical="center" wrapText="1"/>
      <protection locked="0"/>
    </xf>
    <xf numFmtId="49" fontId="0" fillId="2" borderId="27" xfId="0" applyNumberFormat="1" applyFill="1" applyBorder="1" applyAlignment="1" applyProtection="1">
      <alignment horizontal="justify" vertical="center" wrapText="1"/>
      <protection locked="0"/>
    </xf>
    <xf numFmtId="0" fontId="8" fillId="4" borderId="0" xfId="0" applyFont="1" applyFill="1" applyBorder="1" applyAlignment="1">
      <alignment horizontal="center" vertical="center" wrapText="1"/>
    </xf>
    <xf numFmtId="0" fontId="13" fillId="0" borderId="12" xfId="0" applyFont="1" applyFill="1" applyBorder="1" applyAlignment="1" applyProtection="1">
      <alignment horizontal="justify" vertical="center" wrapText="1"/>
      <protection locked="0"/>
    </xf>
    <xf numFmtId="0" fontId="13" fillId="0" borderId="13" xfId="0" applyFont="1" applyFill="1" applyBorder="1" applyAlignment="1" applyProtection="1">
      <alignment horizontal="justify" vertical="center" wrapText="1"/>
      <protection locked="0"/>
    </xf>
    <xf numFmtId="0" fontId="13" fillId="0" borderId="14" xfId="0" applyFont="1" applyFill="1" applyBorder="1" applyAlignment="1" applyProtection="1">
      <alignment horizontal="justify" vertical="center" wrapText="1"/>
      <protection locked="0"/>
    </xf>
    <xf numFmtId="0" fontId="0" fillId="0" borderId="13" xfId="0" applyBorder="1" applyAlignment="1">
      <alignment horizontal="center"/>
    </xf>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77442" y="2550693"/>
          <a:ext cx="3961721" cy="2343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valuacion-Independiente-2020-Semestre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2">
          <cell r="K2">
            <v>0.95833333333333337</v>
          </cell>
        </row>
        <row r="14">
          <cell r="K14">
            <v>0.85</v>
          </cell>
        </row>
        <row r="24">
          <cell r="K24">
            <v>0.8</v>
          </cell>
        </row>
        <row r="29">
          <cell r="K29">
            <v>1</v>
          </cell>
        </row>
        <row r="36">
          <cell r="K36">
            <v>0.85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41"/>
  <sheetViews>
    <sheetView tabSelected="1" zoomScale="66" zoomScaleNormal="66" workbookViewId="0"/>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56" t="s">
        <v>0</v>
      </c>
      <c r="F4" s="58" t="s">
        <v>1</v>
      </c>
      <c r="G4" s="59"/>
      <c r="H4" s="59"/>
      <c r="I4" s="59"/>
      <c r="J4" s="59"/>
      <c r="K4" s="59"/>
      <c r="L4" s="59"/>
      <c r="M4" s="59"/>
      <c r="N4" s="7"/>
      <c r="O4" s="7"/>
      <c r="P4" s="8"/>
      <c r="Q4" s="1"/>
    </row>
    <row r="5" spans="1:17" ht="45.75" customHeight="1" x14ac:dyDescent="0.3">
      <c r="A5" s="1"/>
      <c r="B5" s="5"/>
      <c r="C5" s="6"/>
      <c r="D5" s="6"/>
      <c r="E5" s="57"/>
      <c r="F5" s="59"/>
      <c r="G5" s="59"/>
      <c r="H5" s="59"/>
      <c r="I5" s="59"/>
      <c r="J5" s="59"/>
      <c r="K5" s="59"/>
      <c r="L5" s="59"/>
      <c r="M5" s="59"/>
      <c r="N5" s="7"/>
      <c r="O5" s="7"/>
      <c r="P5" s="8"/>
      <c r="Q5" s="1"/>
    </row>
    <row r="6" spans="1:17" ht="66.75" customHeight="1" x14ac:dyDescent="0.3">
      <c r="A6" s="1"/>
      <c r="B6" s="5"/>
      <c r="C6" s="6"/>
      <c r="D6" s="6"/>
      <c r="E6" s="9" t="s">
        <v>2</v>
      </c>
      <c r="F6" s="60" t="s">
        <v>3</v>
      </c>
      <c r="G6" s="61"/>
      <c r="H6" s="61"/>
      <c r="I6" s="61"/>
      <c r="J6" s="61"/>
      <c r="K6" s="61"/>
      <c r="L6" s="61"/>
      <c r="M6" s="62"/>
      <c r="N6" s="10"/>
      <c r="O6" s="10"/>
      <c r="P6" s="8"/>
      <c r="Q6" s="1"/>
    </row>
    <row r="7" spans="1:17" ht="17.25" thickBot="1" x14ac:dyDescent="0.35">
      <c r="A7" s="1"/>
      <c r="B7" s="5"/>
      <c r="C7" s="6"/>
      <c r="D7" s="6"/>
      <c r="E7" s="11"/>
      <c r="F7" s="10"/>
      <c r="G7" s="10"/>
      <c r="H7" s="10"/>
      <c r="I7" s="10"/>
      <c r="J7" s="10"/>
      <c r="K7" s="10"/>
      <c r="L7" s="10"/>
      <c r="M7" s="6"/>
      <c r="N7" s="6"/>
      <c r="O7" s="6"/>
      <c r="P7" s="8"/>
      <c r="Q7" s="1"/>
    </row>
    <row r="8" spans="1:17" ht="97.5" customHeight="1" thickBot="1" x14ac:dyDescent="0.3">
      <c r="A8" s="1"/>
      <c r="B8" s="5"/>
      <c r="C8" s="6"/>
      <c r="D8" s="6"/>
      <c r="E8" s="6"/>
      <c r="F8" s="6"/>
      <c r="G8" s="6"/>
      <c r="H8" s="6"/>
      <c r="I8" s="63" t="s">
        <v>4</v>
      </c>
      <c r="J8" s="64"/>
      <c r="K8" s="65"/>
      <c r="L8" s="6"/>
      <c r="M8" s="12">
        <f>+AVERAGE(G26,G28,G30,G32,G34)</f>
        <v>0.89166666666666661</v>
      </c>
      <c r="N8" s="13"/>
      <c r="O8" s="13"/>
      <c r="P8" s="8"/>
      <c r="Q8" s="1"/>
    </row>
    <row r="9" spans="1:17" ht="15.75" x14ac:dyDescent="0.25">
      <c r="A9" s="1"/>
      <c r="B9" s="5"/>
      <c r="C9" s="6"/>
      <c r="D9" s="6"/>
      <c r="E9" s="6"/>
      <c r="F9" s="6"/>
      <c r="G9" s="6"/>
      <c r="H9" s="6"/>
      <c r="I9" s="6"/>
      <c r="J9" s="6"/>
      <c r="K9" s="6"/>
      <c r="L9" s="6"/>
      <c r="M9" s="14"/>
      <c r="N9" s="14"/>
      <c r="O9" s="14"/>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ht="9" customHeight="1" x14ac:dyDescent="0.25">
      <c r="A17" s="1"/>
      <c r="B17" s="5"/>
      <c r="C17" s="6"/>
      <c r="D17" s="6"/>
      <c r="E17" s="6"/>
      <c r="F17" s="6"/>
      <c r="G17" s="6"/>
      <c r="H17" s="6"/>
      <c r="I17" s="6"/>
      <c r="J17" s="6"/>
      <c r="K17" s="6"/>
      <c r="L17" s="6"/>
      <c r="M17" s="6"/>
      <c r="N17" s="6"/>
      <c r="O17" s="6"/>
      <c r="P17" s="8"/>
      <c r="Q17" s="1"/>
    </row>
    <row r="18" spans="1:17" ht="23.25" x14ac:dyDescent="0.25">
      <c r="A18" s="1"/>
      <c r="B18" s="5"/>
      <c r="C18" s="66" t="s">
        <v>5</v>
      </c>
      <c r="D18" s="67"/>
      <c r="E18" s="67"/>
      <c r="F18" s="67"/>
      <c r="G18" s="67"/>
      <c r="H18" s="67"/>
      <c r="I18" s="67"/>
      <c r="J18" s="67"/>
      <c r="K18" s="67"/>
      <c r="L18" s="67"/>
      <c r="M18" s="68"/>
      <c r="N18" s="15"/>
      <c r="O18" s="15"/>
      <c r="P18" s="8"/>
      <c r="Q18" s="1"/>
    </row>
    <row r="19" spans="1:17" ht="16.5" thickBot="1" x14ac:dyDescent="0.3">
      <c r="A19" s="1"/>
      <c r="B19" s="5"/>
      <c r="C19" s="16"/>
      <c r="D19" s="16"/>
      <c r="E19" s="16"/>
      <c r="F19" s="16"/>
      <c r="G19" s="16"/>
      <c r="H19" s="16"/>
      <c r="I19" s="16"/>
      <c r="J19" s="16"/>
      <c r="K19" s="16"/>
      <c r="L19" s="16"/>
      <c r="M19" s="16"/>
      <c r="N19" s="17"/>
      <c r="O19" s="17"/>
      <c r="P19" s="8"/>
      <c r="Q19" s="1"/>
    </row>
    <row r="20" spans="1:17" ht="165.75" customHeight="1" x14ac:dyDescent="0.25">
      <c r="A20" s="1"/>
      <c r="B20" s="5"/>
      <c r="C20" s="69" t="s">
        <v>6</v>
      </c>
      <c r="D20" s="70"/>
      <c r="E20" s="18" t="s">
        <v>7</v>
      </c>
      <c r="F20" s="71" t="s">
        <v>8</v>
      </c>
      <c r="G20" s="71"/>
      <c r="H20" s="71"/>
      <c r="I20" s="71"/>
      <c r="J20" s="71"/>
      <c r="K20" s="71"/>
      <c r="L20" s="71"/>
      <c r="M20" s="72"/>
      <c r="N20" s="17"/>
      <c r="O20" s="17"/>
      <c r="P20" s="8"/>
      <c r="Q20" s="1"/>
    </row>
    <row r="21" spans="1:17" ht="165.75" customHeight="1" x14ac:dyDescent="0.25">
      <c r="A21" s="1"/>
      <c r="B21" s="5"/>
      <c r="C21" s="73" t="s">
        <v>9</v>
      </c>
      <c r="D21" s="74"/>
      <c r="E21" s="19" t="s">
        <v>7</v>
      </c>
      <c r="F21" s="75" t="s">
        <v>10</v>
      </c>
      <c r="G21" s="75"/>
      <c r="H21" s="75"/>
      <c r="I21" s="75"/>
      <c r="J21" s="75"/>
      <c r="K21" s="75"/>
      <c r="L21" s="75"/>
      <c r="M21" s="76"/>
      <c r="N21" s="17"/>
      <c r="O21" s="17"/>
      <c r="P21" s="8"/>
      <c r="Q21" s="1"/>
    </row>
    <row r="22" spans="1:17" ht="165.75" customHeight="1" thickBot="1" x14ac:dyDescent="0.3">
      <c r="A22" s="1"/>
      <c r="B22" s="5"/>
      <c r="C22" s="77" t="s">
        <v>11</v>
      </c>
      <c r="D22" s="78"/>
      <c r="E22" s="20" t="s">
        <v>7</v>
      </c>
      <c r="F22" s="79" t="s">
        <v>12</v>
      </c>
      <c r="G22" s="79"/>
      <c r="H22" s="79"/>
      <c r="I22" s="79"/>
      <c r="J22" s="79"/>
      <c r="K22" s="79"/>
      <c r="L22" s="79"/>
      <c r="M22" s="80"/>
      <c r="N22" s="17"/>
      <c r="O22" s="17"/>
      <c r="P22" s="8"/>
      <c r="Q22" s="1"/>
    </row>
    <row r="23" spans="1:17" x14ac:dyDescent="0.25">
      <c r="A23" s="1"/>
      <c r="B23" s="5"/>
      <c r="C23" s="6"/>
      <c r="D23" s="6"/>
      <c r="E23" s="6"/>
      <c r="F23" s="6"/>
      <c r="G23" s="21"/>
      <c r="H23" s="6"/>
      <c r="I23" s="6"/>
      <c r="J23" s="6"/>
      <c r="K23" s="6"/>
      <c r="L23" s="6"/>
      <c r="M23" s="6"/>
      <c r="N23" s="6"/>
      <c r="O23" s="6"/>
      <c r="P23" s="8"/>
      <c r="Q23" s="1"/>
    </row>
    <row r="24" spans="1:17" ht="78.75" x14ac:dyDescent="0.25">
      <c r="A24" s="1"/>
      <c r="B24" s="5"/>
      <c r="C24" s="22" t="s">
        <v>13</v>
      </c>
      <c r="D24" s="23"/>
      <c r="E24" s="22" t="s">
        <v>14</v>
      </c>
      <c r="F24" s="23"/>
      <c r="G24" s="22" t="s">
        <v>15</v>
      </c>
      <c r="H24" s="23"/>
      <c r="I24" s="81" t="s">
        <v>16</v>
      </c>
      <c r="J24" s="81"/>
      <c r="K24" s="81"/>
      <c r="L24" s="81"/>
      <c r="M24" s="81"/>
      <c r="N24" s="24"/>
      <c r="O24" s="24"/>
      <c r="P24" s="8"/>
      <c r="Q24" s="25"/>
    </row>
    <row r="25" spans="1:17" ht="13.5" customHeight="1" thickBot="1" x14ac:dyDescent="0.3">
      <c r="A25" s="1"/>
      <c r="B25" s="5"/>
      <c r="C25" s="26"/>
      <c r="D25" s="27"/>
      <c r="E25" s="27"/>
      <c r="F25" s="27"/>
      <c r="G25" s="27"/>
      <c r="H25" s="27"/>
      <c r="I25" s="55"/>
      <c r="J25" s="55"/>
      <c r="K25" s="55"/>
      <c r="L25" s="55"/>
      <c r="M25" s="55"/>
      <c r="N25" s="28"/>
      <c r="O25" s="28"/>
      <c r="P25" s="8"/>
      <c r="Q25" s="1"/>
    </row>
    <row r="26" spans="1:17" ht="215.25" customHeight="1" thickBot="1" x14ac:dyDescent="0.3">
      <c r="A26" s="1"/>
      <c r="B26" s="5"/>
      <c r="C26" s="29" t="s">
        <v>17</v>
      </c>
      <c r="D26" s="30"/>
      <c r="E26" s="31" t="str">
        <f>+IF([1]Hoja1!K2&gt;=0.5,"Si","No")</f>
        <v>Si</v>
      </c>
      <c r="F26" s="32"/>
      <c r="G26" s="33">
        <f>+[1]Hoja1!K2</f>
        <v>0.95833333333333337</v>
      </c>
      <c r="H26" s="32"/>
      <c r="I26" s="82" t="s">
        <v>18</v>
      </c>
      <c r="J26" s="83"/>
      <c r="K26" s="83"/>
      <c r="L26" s="83"/>
      <c r="M26" s="84"/>
      <c r="N26" s="34"/>
      <c r="O26" s="35"/>
      <c r="P26" s="36"/>
      <c r="Q26" s="37"/>
    </row>
    <row r="27" spans="1:17" ht="27" thickBot="1" x14ac:dyDescent="0.45">
      <c r="A27" s="1"/>
      <c r="B27" s="5"/>
      <c r="C27" s="38"/>
      <c r="D27" s="39"/>
      <c r="E27" s="40"/>
      <c r="F27" s="27"/>
      <c r="G27" s="41"/>
      <c r="H27" s="27"/>
      <c r="I27" s="85"/>
      <c r="J27" s="85"/>
      <c r="K27" s="85"/>
      <c r="L27" s="85"/>
      <c r="M27" s="85"/>
      <c r="N27" s="42"/>
      <c r="O27" s="42"/>
      <c r="P27" s="8"/>
      <c r="Q27" s="1"/>
    </row>
    <row r="28" spans="1:17" ht="215.25" customHeight="1" thickBot="1" x14ac:dyDescent="0.3">
      <c r="A28" s="1"/>
      <c r="B28" s="5"/>
      <c r="C28" s="43" t="s">
        <v>19</v>
      </c>
      <c r="D28" s="30"/>
      <c r="E28" s="31" t="str">
        <f>+IF([1]Hoja1!K14&gt;=0.5,"Si","No")</f>
        <v>Si</v>
      </c>
      <c r="F28" s="27"/>
      <c r="G28" s="33">
        <f>+[1]Hoja1!K14</f>
        <v>0.85</v>
      </c>
      <c r="H28" s="27"/>
      <c r="I28" s="82" t="s">
        <v>20</v>
      </c>
      <c r="J28" s="83"/>
      <c r="K28" s="83"/>
      <c r="L28" s="83"/>
      <c r="M28" s="84"/>
      <c r="N28" s="34"/>
      <c r="O28" s="34"/>
      <c r="P28" s="8"/>
      <c r="Q28" s="1"/>
    </row>
    <row r="29" spans="1:17" ht="27" thickBot="1" x14ac:dyDescent="0.45">
      <c r="A29" s="1"/>
      <c r="B29" s="5"/>
      <c r="C29" s="38"/>
      <c r="D29" s="39"/>
      <c r="E29" s="40"/>
      <c r="F29" s="27"/>
      <c r="G29" s="41"/>
      <c r="H29" s="27"/>
      <c r="I29" s="85"/>
      <c r="J29" s="85"/>
      <c r="K29" s="85"/>
      <c r="L29" s="85"/>
      <c r="M29" s="85"/>
      <c r="N29" s="42"/>
      <c r="O29" s="42"/>
      <c r="P29" s="8"/>
      <c r="Q29" s="1"/>
    </row>
    <row r="30" spans="1:17" ht="215.25" customHeight="1" thickBot="1" x14ac:dyDescent="0.3">
      <c r="A30" s="1"/>
      <c r="B30" s="5"/>
      <c r="C30" s="44" t="s">
        <v>21</v>
      </c>
      <c r="D30" s="30"/>
      <c r="E30" s="31" t="str">
        <f>+IF([1]Hoja1!K24&gt;=0.5,"Si","No")</f>
        <v>Si</v>
      </c>
      <c r="F30" s="27"/>
      <c r="G30" s="33">
        <f>+[1]Hoja1!K24</f>
        <v>0.8</v>
      </c>
      <c r="H30" s="27"/>
      <c r="I30" s="82" t="s">
        <v>22</v>
      </c>
      <c r="J30" s="83"/>
      <c r="K30" s="83"/>
      <c r="L30" s="83"/>
      <c r="M30" s="84"/>
      <c r="N30" s="34"/>
      <c r="O30" s="34"/>
      <c r="P30" s="8"/>
      <c r="Q30" s="1"/>
    </row>
    <row r="31" spans="1:17" ht="27" thickBot="1" x14ac:dyDescent="0.45">
      <c r="A31" s="1"/>
      <c r="B31" s="5"/>
      <c r="C31" s="38"/>
      <c r="D31" s="39"/>
      <c r="E31" s="40"/>
      <c r="F31" s="27"/>
      <c r="G31" s="41"/>
      <c r="H31" s="27"/>
      <c r="I31" s="85"/>
      <c r="J31" s="85"/>
      <c r="K31" s="85"/>
      <c r="L31" s="85"/>
      <c r="M31" s="85"/>
      <c r="N31" s="42"/>
      <c r="O31" s="42"/>
      <c r="P31" s="8"/>
      <c r="Q31" s="1"/>
    </row>
    <row r="32" spans="1:17" ht="239.25" customHeight="1" thickBot="1" x14ac:dyDescent="0.3">
      <c r="A32" s="1"/>
      <c r="B32" s="5"/>
      <c r="C32" s="45" t="s">
        <v>23</v>
      </c>
      <c r="D32" s="30"/>
      <c r="E32" s="31" t="str">
        <f>+IF([1]Hoja1!K29&gt;=0.5,"Si","No")</f>
        <v>Si</v>
      </c>
      <c r="F32" s="27"/>
      <c r="G32" s="33">
        <f>+[1]Hoja1!K29</f>
        <v>1</v>
      </c>
      <c r="H32" s="27"/>
      <c r="I32" s="82" t="s">
        <v>24</v>
      </c>
      <c r="J32" s="83"/>
      <c r="K32" s="83"/>
      <c r="L32" s="83"/>
      <c r="M32" s="84"/>
      <c r="N32" s="34"/>
      <c r="O32" s="34"/>
      <c r="P32" s="8"/>
      <c r="Q32" s="1"/>
    </row>
    <row r="33" spans="1:17" ht="27" thickBot="1" x14ac:dyDescent="0.45">
      <c r="A33" s="1"/>
      <c r="B33" s="5"/>
      <c r="C33" s="38"/>
      <c r="D33" s="39"/>
      <c r="E33" s="40"/>
      <c r="F33" s="27"/>
      <c r="G33" s="41"/>
      <c r="H33" s="27"/>
      <c r="I33" s="85"/>
      <c r="J33" s="85"/>
      <c r="K33" s="85"/>
      <c r="L33" s="85"/>
      <c r="M33" s="85"/>
      <c r="N33" s="42"/>
      <c r="O33" s="42"/>
      <c r="P33" s="8"/>
      <c r="Q33" s="1"/>
    </row>
    <row r="34" spans="1:17" ht="225" customHeight="1" thickBot="1" x14ac:dyDescent="0.3">
      <c r="A34" s="1"/>
      <c r="B34" s="5"/>
      <c r="C34" s="46" t="s">
        <v>25</v>
      </c>
      <c r="D34" s="30"/>
      <c r="E34" s="47" t="str">
        <f>+IF([1]Hoja1!K36&gt;=0.5,"Si","No")</f>
        <v>Si</v>
      </c>
      <c r="F34" s="27"/>
      <c r="G34" s="33">
        <f>+[1]Hoja1!K36</f>
        <v>0.85</v>
      </c>
      <c r="H34" s="27"/>
      <c r="I34" s="82" t="s">
        <v>26</v>
      </c>
      <c r="J34" s="83"/>
      <c r="K34" s="83"/>
      <c r="L34" s="83"/>
      <c r="M34" s="84"/>
      <c r="N34" s="34"/>
      <c r="O34" s="34"/>
      <c r="P34" s="8"/>
      <c r="Q34" s="1"/>
    </row>
    <row r="35" spans="1:17" ht="15.75" x14ac:dyDescent="0.25">
      <c r="A35" s="1"/>
      <c r="B35" s="5"/>
      <c r="C35" s="48"/>
      <c r="D35" s="48"/>
      <c r="E35" s="17"/>
      <c r="F35" s="6"/>
      <c r="G35" s="6"/>
      <c r="H35" s="6"/>
      <c r="I35" s="6"/>
      <c r="J35" s="6"/>
      <c r="K35" s="6"/>
      <c r="L35" s="6"/>
      <c r="M35" s="49"/>
      <c r="N35" s="49"/>
      <c r="O35" s="49"/>
      <c r="P35" s="8"/>
      <c r="Q35" s="1"/>
    </row>
    <row r="36" spans="1:17" ht="15.75" x14ac:dyDescent="0.25">
      <c r="A36" s="1"/>
      <c r="B36" s="5"/>
      <c r="C36" s="50"/>
      <c r="D36" s="48"/>
      <c r="E36" s="17"/>
      <c r="F36" s="6"/>
      <c r="G36" s="6"/>
      <c r="H36" s="6"/>
      <c r="I36" s="6"/>
      <c r="J36" s="6"/>
      <c r="K36" s="6"/>
      <c r="L36" s="6"/>
      <c r="M36" s="49"/>
      <c r="N36" s="49"/>
      <c r="O36" s="49"/>
      <c r="P36" s="8"/>
      <c r="Q36" s="1"/>
    </row>
    <row r="37" spans="1:17" x14ac:dyDescent="0.25">
      <c r="A37" s="1"/>
      <c r="B37" s="5"/>
      <c r="C37" s="51"/>
      <c r="D37" s="6"/>
      <c r="E37" s="6"/>
      <c r="F37" s="6"/>
      <c r="G37" s="6"/>
      <c r="H37" s="6"/>
      <c r="I37" s="6"/>
      <c r="J37" s="6"/>
      <c r="K37" s="6"/>
      <c r="L37" s="6"/>
      <c r="M37" s="6"/>
      <c r="N37" s="6"/>
      <c r="O37" s="6"/>
      <c r="P37" s="8"/>
      <c r="Q37" s="1"/>
    </row>
    <row r="38" spans="1:17" ht="15.75" thickBot="1" x14ac:dyDescent="0.3">
      <c r="A38" s="1"/>
      <c r="B38" s="52"/>
      <c r="C38" s="53"/>
      <c r="D38" s="53"/>
      <c r="E38" s="53"/>
      <c r="F38" s="53"/>
      <c r="G38" s="53"/>
      <c r="H38" s="53"/>
      <c r="I38" s="53"/>
      <c r="J38" s="53"/>
      <c r="K38" s="53"/>
      <c r="L38" s="53"/>
      <c r="M38" s="53"/>
      <c r="N38" s="53"/>
      <c r="O38" s="53"/>
      <c r="P38" s="54"/>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I25:M25"/>
    <mergeCell ref="E4:E5"/>
    <mergeCell ref="F4:M5"/>
    <mergeCell ref="F6:M6"/>
    <mergeCell ref="I8:K8"/>
    <mergeCell ref="C18:M18"/>
    <mergeCell ref="C20:D20"/>
    <mergeCell ref="F20:M20"/>
    <mergeCell ref="C21:D21"/>
    <mergeCell ref="F21:M21"/>
    <mergeCell ref="C22:D22"/>
    <mergeCell ref="F22:M22"/>
    <mergeCell ref="I24:M24"/>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formula1>"Si,En proceso,No"</formula1>
    </dataValidation>
    <dataValidation allowBlank="1" showInputMessage="1" showErrorMessage="1" prompt="Celda formulada, información proveniente de la pestaña de deficiencias." sqref="E24"/>
    <dataValidation type="list" allowBlank="1" showInputMessage="1" showErrorMessage="1" sqref="E21:E22">
      <formula1>"Si, No"</formula1>
    </dataValidation>
  </dataValidations>
  <pageMargins left="0.45" right="0.45" top="0.75" bottom="0.75" header="0.3" footer="0.3"/>
  <pageSetup scale="35"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CB2A574E-2FB6-4EB5-95F4-738AB3895705}">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 Evaluación SCI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CONTROLINTERNO</dc:creator>
  <cp:lastModifiedBy>CONTROLINTERNO</cp:lastModifiedBy>
  <cp:lastPrinted>2021-01-26T15:27:55Z</cp:lastPrinted>
  <dcterms:created xsi:type="dcterms:W3CDTF">2021-01-26T15:22:41Z</dcterms:created>
  <dcterms:modified xsi:type="dcterms:W3CDTF">2021-01-28T15:37:13Z</dcterms:modified>
</cp:coreProperties>
</file>