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ENTREGABLES_FUNCIONARIOS-BIF\NUBIA\3.PLANEACION_INSTITUCIONAL\33.PLAN_ANTICORRUPCION_Y_DE_ATENCION_AL_CIUDADANO\2021\"/>
    </mc:Choice>
  </mc:AlternateContent>
  <xr:revisionPtr revIDLastSave="0" documentId="8_{BB28972F-F963-44D6-A1CE-552A728C93C6}" xr6:coauthVersionLast="47" xr6:coauthVersionMax="47" xr10:uidLastSave="{00000000-0000-0000-0000-000000000000}"/>
  <bookViews>
    <workbookView xWindow="1185" yWindow="0" windowWidth="15615" windowHeight="10800" tabRatio="873" activeTab="7"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s>
  <externalReferences>
    <externalReference r:id="rId9"/>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Desde">[1]Listas!$A$2:$A$14</definedName>
    <definedName name="Hasta">[1]Listas!$B$2:$B$14</definedName>
  </definedNames>
  <calcPr calcId="191029"/>
</workbook>
</file>

<file path=xl/calcChain.xml><?xml version="1.0" encoding="utf-8"?>
<calcChain xmlns="http://schemas.openxmlformats.org/spreadsheetml/2006/main">
  <c r="K11" i="2" l="1"/>
  <c r="D3" i="9" s="1"/>
  <c r="E3" i="9" s="1"/>
  <c r="J12" i="6" l="1"/>
  <c r="K10" i="5" l="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<sst xmlns="http://schemas.openxmlformats.org/spreadsheetml/2006/main" count="2543" uniqueCount="1166">
  <si>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</si>
  <si>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</si>
  <si>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</si>
  <si>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</si>
  <si>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</si>
  <si>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</si>
  <si>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</si>
  <si>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</si>
  <si>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</si>
  <si>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</si>
  <si>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</si>
  <si>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</si>
  <si>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</si>
  <si>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</si>
  <si>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</si>
  <si>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</si>
  <si>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</si>
  <si>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</si>
  <si>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</si>
  <si>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</si>
  <si>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</si>
  <si>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</si>
  <si>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</si>
  <si>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</si>
  <si>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</si>
  <si>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</si>
  <si>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</si>
  <si>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</si>
  <si>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</si>
  <si>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</si>
  <si>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</si>
  <si>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</si>
  <si>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</si>
  <si>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</si>
  <si>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</si>
  <si>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</si>
  <si>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</si>
  <si>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</si>
  <si>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</si>
  <si>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</si>
  <si>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</si>
  <si>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</si>
  <si>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</si>
  <si>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</si>
  <si>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</si>
  <si>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</si>
  <si>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</si>
  <si>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</si>
  <si>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</si>
  <si>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</si>
  <si>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</si>
  <si>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</si>
  <si>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</si>
  <si>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</si>
  <si>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</si>
  <si>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</si>
  <si>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</si>
  <si>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</si>
  <si>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</si>
  <si>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</si>
  <si>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</si>
  <si>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</si>
  <si>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</si>
  <si>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</si>
  <si>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</si>
  <si>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</si>
  <si>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</si>
  <si>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</si>
  <si>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</si>
  <si>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</si>
  <si>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</si>
  <si>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</si>
  <si>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</si>
  <si>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</si>
  <si>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</si>
  <si>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</si>
  <si>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</si>
  <si>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</si>
  <si>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</si>
  <si>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</si>
  <si>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</si>
  <si>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</si>
  <si>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</si>
  <si>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</si>
  <si>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</si>
  <si>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</si>
  <si>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</si>
  <si>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</si>
  <si>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</si>
  <si>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</si>
  <si>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</si>
  <si>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</si>
  <si>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</si>
  <si>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</si>
  <si>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</si>
  <si>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</si>
  <si>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</si>
  <si>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</si>
  <si>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</si>
  <si>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</si>
  <si>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</si>
  <si>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</si>
  <si>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</si>
  <si>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</si>
  <si>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</si>
  <si>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</si>
  <si>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</si>
  <si>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</si>
  <si>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</si>
  <si>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</si>
  <si>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</si>
  <si>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</si>
  <si>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</si>
  <si>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</si>
  <si>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</si>
  <si>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</si>
  <si>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</si>
  <si>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</si>
  <si>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</si>
  <si>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</si>
  <si>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</si>
  <si>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</si>
  <si>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</si>
  <si>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</si>
  <si>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</si>
  <si>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</si>
  <si>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</si>
  <si>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</si>
  <si>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</si>
  <si>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</si>
  <si>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</si>
  <si>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</si>
  <si>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</si>
  <si>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</si>
  <si>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</si>
  <si>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</si>
  <si>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</si>
  <si>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</si>
  <si>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</si>
  <si>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</si>
  <si>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</si>
  <si>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</si>
  <si>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</si>
  <si>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</si>
  <si>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</si>
  <si>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</si>
  <si>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</si>
  <si>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</si>
  <si>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</si>
  <si>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</si>
  <si>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</si>
  <si>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</si>
  <si>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</si>
  <si>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</si>
  <si>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</si>
  <si>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</si>
  <si>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</si>
  <si>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</si>
  <si>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</si>
  <si>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</si>
  <si>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</si>
  <si>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</si>
  <si>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</si>
  <si>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</si>
  <si>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</si>
  <si>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</si>
  <si>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</si>
  <si>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</si>
  <si>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</si>
  <si>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</si>
  <si>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</si>
  <si>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</si>
  <si>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</si>
  <si>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</si>
  <si>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</si>
  <si>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</si>
  <si>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</si>
  <si>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</si>
  <si>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</si>
  <si>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</si>
  <si>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</si>
  <si>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</si>
  <si>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</si>
  <si>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</si>
  <si>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</si>
  <si>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</si>
  <si>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</si>
  <si>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</si>
  <si>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</si>
  <si>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</si>
  <si>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</si>
  <si>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</si>
  <si>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</si>
  <si>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</si>
  <si>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</si>
  <si>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</si>
  <si>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</si>
  <si>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</si>
  <si>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</si>
  <si>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</si>
  <si>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</si>
  <si>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</si>
  <si>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</si>
  <si>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</si>
  <si>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</si>
  <si>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</si>
  <si>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</si>
  <si>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</si>
  <si>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</si>
  <si>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</si>
  <si>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</si>
  <si>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</si>
  <si>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</si>
  <si>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</si>
  <si>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</si>
  <si>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</si>
  <si>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</si>
  <si>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</si>
  <si>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</si>
  <si>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</si>
  <si>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</si>
  <si>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</si>
  <si>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</si>
  <si>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</si>
  <si>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</si>
  <si>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</si>
  <si>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</si>
  <si>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</si>
  <si>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</si>
  <si>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</si>
  <si>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</si>
  <si>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</si>
  <si>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</si>
  <si>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</si>
  <si>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</si>
  <si>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</si>
  <si>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</si>
  <si>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</si>
  <si>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</si>
  <si>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</si>
  <si>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</si>
  <si>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</si>
  <si>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</si>
  <si>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</si>
  <si>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</si>
  <si>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</si>
  <si>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</si>
  <si>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</si>
  <si>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</si>
  <si>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</si>
  <si>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</si>
  <si>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</si>
  <si>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</si>
  <si>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</si>
  <si>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</si>
  <si>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</si>
  <si>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</si>
  <si>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</si>
  <si>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</si>
  <si>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</si>
  <si>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</si>
  <si>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</si>
  <si>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</si>
  <si>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</si>
  <si>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</si>
  <si>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</si>
  <si>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</si>
  <si>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</si>
  <si>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</si>
  <si>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</si>
  <si>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</si>
  <si>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</si>
  <si>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</si>
  <si>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</si>
  <si>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</si>
  <si>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</si>
  <si>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</si>
  <si>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</si>
  <si>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</si>
  <si>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</si>
  <si>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</si>
  <si>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</si>
  <si>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</si>
  <si>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</si>
  <si>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</si>
  <si>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</si>
  <si>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</si>
  <si>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</si>
  <si>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</si>
  <si>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</si>
  <si>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</si>
  <si>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</si>
  <si>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</si>
  <si>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</si>
  <si>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</si>
  <si>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</si>
  <si>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</si>
  <si>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</si>
  <si>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</si>
  <si>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</si>
  <si>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</si>
  <si>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</si>
  <si>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</si>
  <si>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</si>
  <si>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</si>
  <si>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</si>
  <si>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</si>
  <si>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</si>
  <si>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</si>
  <si>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</si>
  <si>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</si>
  <si>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</si>
  <si>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</si>
  <si>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</si>
  <si>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</si>
  <si>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</si>
  <si>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</si>
  <si>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</si>
  <si>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</si>
  <si>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</si>
  <si>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</si>
  <si>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</si>
  <si>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</si>
  <si>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</si>
  <si>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</si>
  <si>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</si>
  <si>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</si>
  <si>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</si>
  <si>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</si>
  <si>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</si>
  <si>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</si>
  <si>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</si>
  <si>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</si>
  <si>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</si>
  <si>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</si>
  <si>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</si>
  <si>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</si>
  <si>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</si>
  <si>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</si>
  <si>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</si>
  <si>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</si>
  <si>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</si>
  <si>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</si>
  <si>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</si>
  <si>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</si>
  <si>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</si>
  <si>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</si>
  <si>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</si>
  <si>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</si>
  <si>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</si>
  <si>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</si>
  <si>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</si>
  <si>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</si>
  <si>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</si>
  <si>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</si>
  <si>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</si>
  <si>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</si>
  <si>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</si>
  <si>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</si>
  <si>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</si>
  <si>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</si>
  <si>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</si>
  <si>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</si>
  <si>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</si>
  <si>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</si>
  <si>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</si>
  <si>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</si>
  <si>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</si>
  <si>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</si>
  <si>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</si>
  <si>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</si>
  <si>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</si>
  <si>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</si>
  <si>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</si>
  <si>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</si>
  <si>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</si>
  <si>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</si>
  <si>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</si>
  <si>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</si>
  <si>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</si>
  <si>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</si>
  <si>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</si>
  <si>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</si>
  <si>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</si>
  <si>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</si>
  <si>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</si>
  <si>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</si>
  <si>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</si>
  <si>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</si>
  <si>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</si>
  <si>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</si>
  <si>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</si>
  <si>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</si>
  <si>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</si>
  <si>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</si>
  <si>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</si>
  <si>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</si>
  <si>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</si>
  <si>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</si>
  <si>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</si>
  <si>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</si>
  <si>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</si>
  <si>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</si>
  <si>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</si>
  <si>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</si>
  <si>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</si>
  <si>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</si>
  <si>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</si>
  <si>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</si>
  <si>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</si>
  <si>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</si>
  <si>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</si>
  <si>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</si>
  <si>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</si>
  <si>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</si>
  <si>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</si>
  <si>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</si>
  <si>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</si>
  <si>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</si>
  <si>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</si>
  <si>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</si>
  <si>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</si>
  <si>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</si>
  <si>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</si>
  <si>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</si>
  <si>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</si>
  <si>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</si>
  <si>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</si>
  <si>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</si>
  <si>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</si>
  <si>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</si>
  <si>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</si>
  <si>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</si>
  <si>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</si>
  <si>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</si>
  <si>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</si>
  <si>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</si>
  <si>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</si>
  <si>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</si>
  <si>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</si>
  <si>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</si>
  <si>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</si>
  <si>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</si>
  <si>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</si>
  <si>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</si>
  <si>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</si>
  <si>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</si>
  <si>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</si>
  <si>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</si>
  <si>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</si>
  <si>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</si>
  <si>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</si>
  <si>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</si>
  <si>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</si>
  <si>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</si>
  <si>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</si>
  <si>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</si>
  <si>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</si>
  <si>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</si>
  <si>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</si>
  <si>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</si>
  <si>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</si>
  <si>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</si>
  <si>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</si>
  <si>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</si>
  <si>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</si>
  <si>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</si>
  <si>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</si>
  <si>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</si>
  <si>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</si>
  <si>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</si>
  <si>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</si>
  <si>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</si>
  <si>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</si>
  <si>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</si>
  <si>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</si>
  <si>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</si>
  <si>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</si>
  <si>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</si>
  <si>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</si>
  <si>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</si>
  <si>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</si>
  <si>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</si>
  <si>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</si>
  <si>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</si>
  <si>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</si>
  <si>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</si>
  <si>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</si>
  <si>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</si>
  <si>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</si>
  <si>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</si>
  <si>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</si>
  <si>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</si>
  <si>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</si>
  <si>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</si>
  <si>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</si>
  <si>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</si>
  <si>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</si>
  <si>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</si>
  <si>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</si>
  <si>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</si>
  <si>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</si>
  <si>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</si>
  <si>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</si>
  <si>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</si>
  <si>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</si>
  <si>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</si>
  <si>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</si>
  <si>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</si>
  <si>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</si>
  <si>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</si>
  <si>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</si>
  <si>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</si>
  <si>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</si>
  <si>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</si>
  <si>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</si>
  <si>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</si>
  <si>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</si>
  <si>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</si>
  <si>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</si>
  <si>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</si>
  <si>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</si>
  <si>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</si>
  <si>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</si>
  <si>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</si>
  <si>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</si>
  <si>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</si>
  <si>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</si>
  <si>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</si>
  <si>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</si>
  <si>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</si>
  <si>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</si>
  <si>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</si>
  <si>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</si>
  <si>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</si>
  <si>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</si>
  <si>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</si>
  <si>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</si>
  <si>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</si>
  <si>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</si>
  <si>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</si>
  <si>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</si>
  <si>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</si>
  <si>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</si>
  <si>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</si>
  <si>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</si>
  <si>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</si>
  <si>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</si>
  <si>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</si>
  <si>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</si>
  <si>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</si>
  <si>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</si>
  <si>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</si>
  <si>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</si>
  <si>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</si>
  <si>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</si>
  <si>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</si>
  <si>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</si>
  <si>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</si>
  <si>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</si>
  <si>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</si>
  <si>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</si>
  <si>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</si>
  <si>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</si>
  <si>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</si>
  <si>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</si>
  <si>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</si>
  <si>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</si>
  <si>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</si>
  <si>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</si>
  <si>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</si>
  <si>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</si>
  <si>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</si>
  <si>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</si>
  <si>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</si>
  <si>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</si>
  <si>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</si>
  <si>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</si>
  <si>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</si>
  <si>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</si>
  <si>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</si>
  <si>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</si>
  <si>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</si>
  <si>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</si>
  <si>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</si>
  <si>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</si>
  <si>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</si>
  <si>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</si>
  <si>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</si>
  <si>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</si>
  <si>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</si>
  <si>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</si>
  <si>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</si>
  <si>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</si>
  <si>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</si>
  <si>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</si>
  <si>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</si>
  <si>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</si>
  <si>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</si>
  <si>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</si>
  <si>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</si>
  <si>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</si>
  <si>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</si>
  <si>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</si>
  <si>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</si>
  <si>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</si>
  <si>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</si>
  <si>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</si>
  <si>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</si>
  <si>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</si>
  <si>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</si>
  <si>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</si>
  <si>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</si>
  <si>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</si>
  <si>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</si>
  <si>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</si>
  <si>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</si>
  <si>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</si>
  <si>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</si>
  <si>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</si>
  <si>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</si>
  <si>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</si>
  <si>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</si>
  <si>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</si>
  <si>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</si>
  <si>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</si>
  <si>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</si>
  <si>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</si>
  <si>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</si>
  <si>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</si>
  <si>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</si>
  <si>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</si>
  <si>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</si>
  <si>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</si>
  <si>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</si>
  <si>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</si>
  <si>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</si>
  <si>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</si>
  <si>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</si>
  <si>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</si>
  <si>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</si>
  <si>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</si>
  <si>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</si>
  <si>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</si>
  <si>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</si>
  <si>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</si>
  <si>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</si>
  <si>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</si>
  <si>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</si>
  <si>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</si>
  <si>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</si>
  <si>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</si>
  <si>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</si>
  <si>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</si>
  <si>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</si>
  <si>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</si>
  <si>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</si>
  <si>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</si>
  <si>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</si>
  <si>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</si>
  <si>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</si>
  <si>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</si>
  <si>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</si>
  <si>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</si>
  <si>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</si>
  <si>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</si>
  <si>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</si>
  <si>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</si>
  <si>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</si>
  <si>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</si>
  <si>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</si>
  <si>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</si>
  <si>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</si>
  <si>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</si>
  <si>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</si>
  <si>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</si>
  <si>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</si>
  <si>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</si>
  <si>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</si>
  <si>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</si>
  <si>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</si>
  <si>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</si>
  <si>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</si>
  <si>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</si>
  <si>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</si>
  <si>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</si>
  <si>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</si>
  <si>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</si>
  <si>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</si>
  <si>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</si>
  <si>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</si>
  <si>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</si>
  <si>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</si>
  <si>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</si>
  <si>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</si>
  <si>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</si>
  <si>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</si>
  <si>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</si>
  <si>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</si>
  <si>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</si>
  <si>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</si>
  <si>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</si>
  <si>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</si>
  <si>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</si>
  <si>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</si>
  <si>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</si>
  <si>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</si>
  <si>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</si>
  <si>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</si>
  <si>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</si>
  <si>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</si>
  <si>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</si>
  <si>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</si>
  <si>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</si>
  <si>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</si>
  <si>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</si>
  <si>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</si>
  <si>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</si>
  <si>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</si>
  <si>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</si>
  <si>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</si>
  <si>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</si>
  <si>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</si>
  <si>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</si>
  <si>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</si>
  <si>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</si>
  <si>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</si>
  <si>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</si>
  <si>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</si>
  <si>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</si>
  <si>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</si>
  <si>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</si>
  <si>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</si>
  <si>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</si>
  <si>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</si>
  <si>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</si>
  <si>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</si>
  <si>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</si>
  <si>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</si>
  <si>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</si>
  <si>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</si>
  <si>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</si>
  <si>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</si>
  <si>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</si>
  <si>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</si>
  <si>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</si>
  <si>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</si>
  <si>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</si>
  <si>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</si>
  <si>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</si>
  <si>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</si>
  <si>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</si>
  <si>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</si>
  <si>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</si>
  <si>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</si>
  <si>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</si>
  <si>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</si>
  <si>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</si>
  <si>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</si>
  <si>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</si>
  <si>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</si>
  <si>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</si>
  <si>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</si>
  <si>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</si>
  <si>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</si>
  <si>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</si>
  <si>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</si>
  <si>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</si>
  <si>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</si>
  <si>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</si>
  <si>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</si>
  <si>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</si>
  <si>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</si>
  <si>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</si>
  <si>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</si>
  <si>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</si>
  <si>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</si>
  <si>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</si>
  <si>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</si>
  <si>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</si>
  <si>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</si>
  <si>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</si>
  <si>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</si>
  <si>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</si>
  <si>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</si>
  <si>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</si>
  <si>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</si>
  <si>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</si>
  <si>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</si>
  <si>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</si>
  <si>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</si>
  <si>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</si>
  <si>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</si>
  <si>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</si>
  <si>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</si>
  <si>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</si>
  <si>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</si>
  <si>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</si>
  <si>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</si>
  <si>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</si>
  <si>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</si>
  <si>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</si>
  <si>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</si>
  <si>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</si>
  <si>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</si>
  <si>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</si>
  <si>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</si>
  <si>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</si>
  <si>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</si>
  <si>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</si>
  <si>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</si>
  <si>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</si>
  <si>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</si>
  <si>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</si>
  <si>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</si>
  <si>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</si>
  <si>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</si>
  <si>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</si>
  <si>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</si>
  <si>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</si>
  <si>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</si>
  <si>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</si>
  <si>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</si>
  <si>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</si>
  <si>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</si>
  <si>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</si>
  <si>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</si>
  <si>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</si>
  <si>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</si>
  <si>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</si>
  <si>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</si>
  <si>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</si>
  <si>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</si>
  <si>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</si>
  <si>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</si>
  <si>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</si>
  <si>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</si>
  <si>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</si>
  <si>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</si>
  <si>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</si>
  <si>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</si>
  <si>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</si>
  <si>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</si>
  <si>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</si>
  <si>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</si>
  <si>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</si>
  <si>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</si>
  <si>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</si>
  <si>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</si>
  <si>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</si>
  <si>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</si>
  <si>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</si>
  <si>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</si>
  <si>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</si>
  <si>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</si>
  <si>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</si>
  <si>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</si>
  <si>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</si>
  <si>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</si>
  <si>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</si>
  <si>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</si>
  <si>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</si>
  <si>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</si>
  <si>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</si>
  <si>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</si>
  <si>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</si>
  <si>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</si>
  <si>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</si>
  <si>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</si>
  <si>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</si>
  <si>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</si>
  <si>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</si>
  <si>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</si>
  <si>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</si>
  <si>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</si>
  <si>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</si>
  <si>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</si>
  <si>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</si>
  <si>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</si>
  <si>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</si>
  <si>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</si>
  <si>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</si>
  <si>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</si>
  <si>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</si>
  <si>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</si>
  <si>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</si>
  <si>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</si>
  <si>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</si>
  <si>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</si>
  <si>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</si>
  <si>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</si>
  <si>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</si>
  <si>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</si>
  <si>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</si>
  <si>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</si>
  <si>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</si>
  <si>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</si>
  <si>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</si>
  <si>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</si>
  <si>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</si>
  <si>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</si>
  <si>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</si>
  <si>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</si>
  <si>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</si>
  <si>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</si>
  <si>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</si>
  <si>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</si>
  <si>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</si>
  <si>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</si>
  <si>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</si>
  <si>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</si>
  <si>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</si>
  <si>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</si>
  <si>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</si>
  <si>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</si>
  <si>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</si>
  <si>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</si>
  <si>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</si>
  <si>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</si>
  <si>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</si>
  <si>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</si>
  <si>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</si>
  <si>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</si>
  <si>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</si>
  <si>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</si>
  <si>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</si>
  <si>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</si>
  <si>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</si>
  <si>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</si>
  <si>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</si>
  <si>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</si>
  <si>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</si>
  <si>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</si>
  <si>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</si>
  <si>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</si>
  <si>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</si>
  <si>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</si>
  <si>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</si>
  <si>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</si>
  <si>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</si>
  <si>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</si>
  <si>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</si>
  <si>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</si>
  <si>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</si>
  <si>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</si>
  <si>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</si>
  <si>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</si>
  <si>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</si>
  <si>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</si>
  <si>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</si>
  <si>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</si>
  <si>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</si>
  <si>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</si>
  <si>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</si>
  <si>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</si>
  <si>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</si>
  <si>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</si>
  <si>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</si>
  <si>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</si>
  <si>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</si>
  <si>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</si>
  <si>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</si>
  <si>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</si>
  <si>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</si>
  <si>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</si>
  <si>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</si>
  <si>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</si>
  <si>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</si>
  <si>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</si>
  <si>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</si>
  <si>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</si>
  <si>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</si>
  <si>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</si>
  <si>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</si>
  <si>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</si>
  <si>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</si>
  <si>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</si>
  <si>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</si>
  <si>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</si>
  <si>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</si>
  <si>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</si>
  <si>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</si>
  <si>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</si>
  <si>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</si>
  <si>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</si>
  <si>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</si>
  <si>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</si>
  <si>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</si>
  <si>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</si>
  <si>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</si>
  <si>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</si>
  <si>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</si>
  <si>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</si>
  <si>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</si>
  <si>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</si>
  <si>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</si>
  <si>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</si>
  <si>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</si>
  <si>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</si>
  <si>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</si>
  <si>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</si>
  <si>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</si>
  <si>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</si>
  <si>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</si>
  <si>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</si>
  <si>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</si>
  <si>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</si>
  <si>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</si>
  <si>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</si>
  <si>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</si>
  <si>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</si>
  <si>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</si>
  <si>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</si>
  <si>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</si>
  <si>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</si>
  <si>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</si>
  <si>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</si>
  <si>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</si>
  <si>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</si>
  <si>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</si>
  <si>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</si>
  <si>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</si>
  <si>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</si>
  <si>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</si>
  <si>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</si>
  <si>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</si>
  <si>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</si>
  <si>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</si>
  <si>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</si>
  <si>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</si>
  <si>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</si>
  <si>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</si>
  <si>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</si>
  <si>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</si>
  <si>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</si>
  <si>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BANCO INMOBILIARIO DE FLORIDABLANCA - Plan Anticorrupción y de Atención al Ciudadano 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</si>
  <si>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</si>
  <si>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</si>
  <si>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</si>
  <si>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</si>
  <si>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</si>
  <si>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</si>
  <si>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</si>
  <si>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</si>
  <si>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</si>
  <si>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</si>
  <si>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</si>
  <si>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</si>
  <si>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</si>
  <si>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</si>
  <si>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</si>
  <si>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</si>
  <si>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</si>
  <si>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</si>
  <si>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</si>
  <si>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</si>
  <si>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</si>
  <si>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</si>
  <si>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</si>
  <si>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</si>
  <si>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</si>
  <si>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</si>
  <si>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</si>
  <si>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</si>
  <si>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</si>
  <si>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</si>
  <si>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</si>
  <si>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</si>
  <si>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</si>
  <si>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</si>
  <si>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</si>
  <si>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</si>
  <si>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</si>
  <si>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</si>
  <si>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</si>
  <si>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</si>
  <si>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</si>
  <si>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</si>
  <si>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</si>
  <si>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</si>
  <si>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</si>
  <si>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</si>
  <si>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</si>
  <si>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</si>
  <si>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</si>
  <si>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</si>
  <si>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</si>
  <si>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</si>
  <si>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</si>
  <si>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</si>
  <si>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</si>
  <si>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</si>
  <si>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</si>
  <si>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</si>
  <si>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</si>
  <si>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</si>
  <si>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</si>
  <si>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</si>
  <si>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</si>
  <si>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</si>
  <si>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</si>
  <si>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</si>
  <si>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</si>
  <si>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</si>
  <si>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</si>
  <si>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</si>
  <si>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</si>
  <si>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</si>
  <si>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</si>
  <si>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</si>
  <si>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</si>
  <si>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</si>
  <si>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</si>
  <si>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</si>
  <si>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</si>
  <si>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</si>
  <si>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</si>
  <si>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</si>
  <si>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</si>
  <si>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</si>
  <si>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</si>
  <si>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</si>
  <si>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</si>
  <si>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</si>
  <si>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</si>
  <si>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</si>
  <si>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</si>
  <si>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</si>
  <si>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</si>
  <si>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</si>
  <si>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TOTAL ACTIVIDADES PLAN ANTICORRUPCIÓN 2021</t>
  </si>
  <si>
    <t>Erika Liliana Monsalve Díaz</t>
  </si>
  <si>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http://www.bif.gov.co/control-interno/transparencia-y-acceso-a-la-informacion/, el cual ya es viable acceder al mismo y cuenta con los criterios establecidos.</t>
    </r>
    <r>
      <rPr>
        <i/>
        <sz val="10"/>
        <color theme="1"/>
        <rFont val="Arial"/>
        <family val="2"/>
      </rPr>
      <t xml:space="preserve">
</t>
    </r>
    <r>
      <rPr>
        <sz val="10"/>
        <color theme="1"/>
        <rFont val="Arial"/>
        <family val="2"/>
      </rPr>
      <t xml:space="preserve">Se evidenció que el link de acceso a la información registrada en el vinculo, cuenta con los criterios y se pudo verificar que el link esta funcionando </t>
    </r>
    <r>
      <rPr>
        <i/>
        <sz val="10"/>
        <color theme="1"/>
        <rFont val="Arial"/>
        <family val="2"/>
      </rPr>
      <t xml:space="preserve">"10.3 Indice de Información Reservada y Clasificada."                              </t>
    </r>
    <r>
      <rPr>
        <i/>
        <u/>
        <sz val="10"/>
        <color rgb="FF0000FF"/>
        <rFont val="Arial"/>
        <family val="2"/>
      </rPr>
      <t>http://www.bif.gov.co/control-interno/indice-de-informacion-clasificada-y-reservada/</t>
    </r>
  </si>
  <si>
    <t>SEGUIMIENTO - CONTROL INTERNO (Corte: 31 - Dic-2021)</t>
  </si>
  <si>
    <t>El presente seguimiento corresponde al último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</si>
  <si>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SEGUIMIENTO - CONTROL INTERNO (Corte: 31-Dic-2021)</t>
  </si>
  <si>
    <t>El director general del BIF, mediante comunicación de fecha 22 de noviembre de 2021, designó el equipo de trabajo que lidera el proceso de rendición de cuentas de la entidad.</t>
  </si>
  <si>
    <t>El Banco Inmobiliario de Floridablanca, coordinó con la Adminsitración Central, las estrategias para la rendición de cuentas de la Municipalidad.   De igual manera con el equipo de trabajo de BIF, organizaron las actividades inherentes a la Rendición de cuentas del BIF.</t>
  </si>
  <si>
    <r>
      <t xml:space="preserve">A 31 de diciembre de 2021, se encontraban disponibles los canales virtuales de acceso y consulta a la ciudadanía a través del sitio web </t>
    </r>
    <r>
      <rPr>
        <u/>
        <sz val="10"/>
        <color theme="1"/>
        <rFont val="Arial"/>
        <family val="2"/>
      </rPr>
      <t>www.bif.gov.co</t>
    </r>
    <r>
      <rPr>
        <sz val="10"/>
        <color theme="1"/>
        <rFont val="Arial"/>
        <family val="2"/>
      </rPr>
      <t>.</t>
    </r>
  </si>
  <si>
    <t>Floridablanca, 17 de Enero de 2022</t>
  </si>
  <si>
    <t xml:space="preserve"> A 31 de Diciembre de 2021, se identificó que mediante el Comité Institucional de Gestión y Desempeño en sesión No. 5 del 18 de noviembre de 2021, se aprobó la  Política de Administración del Riesgo del Banco Inmobiliario de Floridablanca - BIF con base en la GUÍA PARA LA ADMINISTRACIÓN DEL RIESGO Y EL DISEÑO DE CONTROLES EN ENTIDADES PÚBLICAS y se adoptó mediante Resolución No.223 de 2021. </t>
  </si>
  <si>
    <r>
      <rPr>
        <b/>
        <sz val="10"/>
        <color theme="1"/>
        <rFont val="Arial"/>
        <family val="2"/>
      </rPr>
      <t xml:space="preserve"> </t>
    </r>
    <r>
      <rPr>
        <sz val="10"/>
        <color theme="1"/>
        <rFont val="Arial"/>
        <family val="2"/>
      </rPr>
      <t>Mediante circular No.030 de 2021, se convocó a la socialización de la política de Adminsitración del Riesgo, y en reunión realizada el 09 de diciembre de 2021, se contó la participación de fucnionarios y contratistas de la entidad. (se evidencia con la citación y listado de asistentes)</t>
    </r>
  </si>
  <si>
    <t xml:space="preserve">Se evidencia publicación de la política de Adminsitración del Riesgo, en el siguiente enlace: http://www.bif.gov.co/wp-content/uploads/2021/11/Politica-de-Administracion-de-Riesgos.pdf </t>
  </si>
  <si>
    <r>
      <rPr>
        <b/>
        <sz val="10"/>
        <color theme="1"/>
        <rFont val="Arial"/>
        <family val="2"/>
      </rPr>
      <t xml:space="preserve">Cumplimiento Verificado en seguimiento anterior </t>
    </r>
    <r>
      <rPr>
        <sz val="10"/>
        <color theme="1"/>
        <rFont val="Arial"/>
        <family val="2"/>
      </rPr>
      <t xml:space="preserve"> El Mapa de Riesgos de Corrupción 2021 hace parte integral del Plan Anticorrupción y de Atención al Ciudadano (PAAC - 2021), el cual fue estudiado y aprobado del Comité Institucional de Gestión y Desempeño</t>
    </r>
  </si>
  <si>
    <r>
      <rPr>
        <b/>
        <sz val="10"/>
        <color theme="1"/>
        <rFont val="Arial"/>
        <family val="2"/>
      </rPr>
      <t>Cumplimiento Verificado en seguimiento anterior.</t>
    </r>
    <r>
      <rPr>
        <sz val="10"/>
        <color theme="1"/>
        <rFont val="Arial"/>
        <family val="2"/>
      </rPr>
      <t xml:space="preserve"> 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</si>
  <si>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rPr>
        <b/>
        <sz val="10"/>
        <color theme="1"/>
        <rFont val="Arial"/>
        <family val="2"/>
      </rPr>
      <t>Cumplimiento Verificad</t>
    </r>
    <r>
      <rPr>
        <sz val="10"/>
        <color theme="1"/>
        <rFont val="Arial"/>
        <family val="2"/>
      </rPr>
      <t xml:space="preserve">o </t>
    </r>
    <r>
      <rPr>
        <b/>
        <sz val="10"/>
        <color theme="1"/>
        <rFont val="Arial"/>
        <family val="2"/>
      </rPr>
      <t>en seguimiento anterior</t>
    </r>
    <r>
      <rPr>
        <sz val="10"/>
        <color theme="1"/>
        <rFont val="Arial"/>
        <family val="2"/>
      </rPr>
      <t xml:space="preserve"> . se realizó sencibilización al talento humano de la Entidad en torno a la estructura, gestión y responsabilidades relacionadas con el Plan Anticorrupción, el Mapa de Riesgos de Corrupción y el Plan Anual de Auditoría de la vigencia 2021. </t>
    </r>
  </si>
  <si>
    <r>
      <t>La entidad puiblicó en su página web la invitación a la audiencia pública de rendición y vía correo electrónico a los diferentes grupos de interés.</t>
    </r>
    <r>
      <rPr>
        <u/>
        <sz val="10"/>
        <color theme="1"/>
        <rFont val="Arial"/>
        <family val="2"/>
      </rPr>
      <t xml:space="preserve"> </t>
    </r>
    <r>
      <rPr>
        <u/>
        <sz val="10"/>
        <color theme="4" tint="-0.249977111117893"/>
        <rFont val="Arial"/>
        <family val="2"/>
      </rPr>
      <t>http://www.bif.gov.co/2021/11/24/invitacion-redicion-de-cuentas-2021/</t>
    </r>
  </si>
  <si>
    <r>
      <t xml:space="preserve">El Banco Inmobiliario de Floridablanca, particpó en la rendición de cuentas de la Administración central, el día 27 de diciembre de 2021 como se puede observar en el siguiente enlace. </t>
    </r>
    <r>
      <rPr>
        <u/>
        <sz val="10"/>
        <color theme="4"/>
        <rFont val="Arial"/>
        <family val="2"/>
      </rPr>
      <t>https://m.facebook.com/story.php?story_fbid=457200532785303&amp;id=181039625587544.</t>
    </r>
    <r>
      <rPr>
        <sz val="10"/>
        <color theme="4"/>
        <rFont val="Arial"/>
        <family val="2"/>
      </rPr>
      <t xml:space="preserve"> </t>
    </r>
    <r>
      <rPr>
        <sz val="10"/>
        <color theme="1"/>
        <rFont val="Arial"/>
        <family val="2"/>
      </rPr>
      <t xml:space="preserve">   Así mismo el director General del BIF, rindió cuentas a la comunidad el día 30 de diciembre de 2021, de manera virtual, el cual se encuentra publicado en la página web de la entidad. </t>
    </r>
    <r>
      <rPr>
        <u/>
        <sz val="10"/>
        <color theme="4" tint="-0.249977111117893"/>
        <rFont val="Arial"/>
        <family val="2"/>
      </rPr>
      <t>https://www.youtube.com/watch?v=_ogoFQUnt44 y De</t>
    </r>
    <r>
      <rPr>
        <sz val="10"/>
        <color theme="1"/>
        <rFont val="Arial"/>
        <family val="2"/>
      </rPr>
      <t xml:space="preserve">  igual manera se evidenció una revista virtual, con la información a la comunidad de la gestión realizada por el BIF, durante la vigencia 2021 </t>
    </r>
    <r>
      <rPr>
        <u/>
        <sz val="10"/>
        <color theme="4" tint="-0.249977111117893"/>
        <rFont val="Arial"/>
        <family val="2"/>
      </rPr>
      <t>https://www.flipsnack.com/99A87DFF8D6/revista-animacion.html</t>
    </r>
    <r>
      <rPr>
        <sz val="10"/>
        <color theme="1"/>
        <rFont val="Arial"/>
        <family val="2"/>
      </rPr>
      <t xml:space="preserve"> </t>
    </r>
  </si>
  <si>
    <r>
      <t xml:space="preserve">El Profesional Especializado encargado de control interno de control interno de la entidad, emitió informe de evaluación del proceso de rendición de cuentas, el cual esta publicado en la página we de la entidad en el siguiente enlace </t>
    </r>
    <r>
      <rPr>
        <u/>
        <sz val="10"/>
        <color theme="4" tint="-0.249977111117893"/>
        <rFont val="Arial"/>
        <family val="2"/>
      </rPr>
      <t>http://www.bif.gov.co/2021/11/24/invitacion-redicion-de-cuentas-2021/</t>
    </r>
  </si>
  <si>
    <r>
      <rPr>
        <sz val="10"/>
        <rFont val="Arial"/>
        <family val="2"/>
      </rPr>
      <t>El director general del BIF, con el acompañamiento del equipo de trabajo, elaboró el informe de gestión correspondiente a la vigencia 2021, el cual se encuentra publicado en la página web de la entidad.</t>
    </r>
    <r>
      <rPr>
        <sz val="10"/>
        <color rgb="FFFF0000"/>
        <rFont val="Arial"/>
        <family val="2"/>
      </rPr>
      <t xml:space="preserve">  </t>
    </r>
    <r>
      <rPr>
        <u/>
        <sz val="10"/>
        <color theme="4" tint="-0.249977111117893"/>
        <rFont val="Arial"/>
        <family val="2"/>
      </rPr>
      <t>http://www.bif.gov.co/2021/11/24/invitacion-redicion-de-cuentas-2021/</t>
    </r>
  </si>
  <si>
    <t xml:space="preserve">Se realizó la campaña de sencibilización y Se evidencia, que el 13 de Abril de 2021 la  Profesional Especializada - Talento Humano, realizó el despliegue de la Oferta Académica convocada por la Escuela Superior de Administración Pública ESAP, invitando a los funcionarios a inscribirse (entre otros) en el Curso de Servicio Integral al Ciudadano (20 horas).  
Se pudo verificar que 3 funcionarios de la entidad se certificaron en el curso de Servicio Integral al ciudadano.
</t>
  </si>
  <si>
    <r>
      <rPr>
        <b/>
        <sz val="10"/>
        <color theme="1"/>
        <rFont val="Arial"/>
        <family val="2"/>
      </rPr>
      <t>Cumplimiento Verificado en seguimiento anterior</t>
    </r>
    <r>
      <rPr>
        <sz val="10"/>
        <color theme="1"/>
        <rFont val="Arial"/>
        <family val="2"/>
      </rPr>
      <t xml:space="preserve"> Mediante Circular 012 del 11-Mar-2021,  Se evidenció </t>
    </r>
    <r>
      <rPr>
        <i/>
        <sz val="10"/>
        <color theme="1"/>
        <rFont val="Arial"/>
        <family val="2"/>
      </rPr>
      <t>"Lanzamiento del Programa Servimos de la Función Pública"</t>
    </r>
    <r>
      <rPr>
        <sz val="10"/>
        <color theme="1"/>
        <rFont val="Arial"/>
        <family val="2"/>
      </rPr>
      <t xml:space="preserve">. </t>
    </r>
  </si>
  <si>
    <r>
      <rPr>
        <b/>
        <sz val="10"/>
        <color theme="1"/>
        <rFont val="Arial"/>
        <family val="2"/>
      </rPr>
      <t>Cumplimiento Verificado en seguimiento anterior</t>
    </r>
    <r>
      <rPr>
        <sz val="10"/>
        <color theme="1"/>
        <rFont val="Arial"/>
        <family val="2"/>
      </rPr>
      <t xml:space="preserve"> 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Se evidencia que fue publicado en la página web de la entidad el Informe semestral de las PQRSD correspondiente al primer semetre de 2021, el cual fue emitido y publicado el 30 de junio de 2021.</t>
    </r>
  </si>
  <si>
    <r>
      <rPr>
        <b/>
        <sz val="10"/>
        <color theme="1"/>
        <rFont val="Arial"/>
        <family val="2"/>
      </rPr>
      <t>Cumplimiento Verificado en seguimiento anterior</t>
    </r>
    <r>
      <rPr>
        <sz val="10"/>
        <color theme="1"/>
        <rFont val="Arial"/>
        <family val="2"/>
      </rPr>
      <t xml:space="preserve"> El Plan Anual de Auditoría 2021 del Banco Inmobiliario de Floridablanca - . Este Plan se encuentra publicado en el siguiente vínculo: 
</t>
    </r>
    <r>
      <rPr>
        <u/>
        <sz val="10"/>
        <color rgb="FF0000FF"/>
        <rFont val="Arial"/>
        <family val="2"/>
      </rPr>
      <t>http://www.bif.gov.co/control-interno/#1471999257924-23c7b397-b9d4</t>
    </r>
  </si>
  <si>
    <r>
      <rPr>
        <b/>
        <sz val="10"/>
        <color theme="1"/>
        <rFont val="Arial"/>
        <family val="2"/>
      </rPr>
      <t>Cumplimiento Verificado en seguimiento anterio</t>
    </r>
    <r>
      <rPr>
        <sz val="10"/>
        <color theme="1"/>
        <rFont val="Arial"/>
        <family val="2"/>
      </rPr>
      <t xml:space="preserve">r El Plan Anual de Adquisiciones 2021 del Banco Inmobiliario de Floridablanca - BIF fue aprobado mediante y se encuentra publicado en los siguientes vínculos: 
</t>
    </r>
    <r>
      <rPr>
        <u/>
        <sz val="10"/>
        <color rgb="FF0000FF"/>
        <rFont val="Arial"/>
        <family val="2"/>
      </rPr>
      <t xml:space="preserve">http://www.bif.gov.co/publicacion-del-plan-anual-de-adquisicion/
http://www.bif.gov.co/plan-general-de-compras/ </t>
    </r>
  </si>
  <si>
    <r>
      <t xml:space="preserve">A 31 de diciembre de 2021, se encontraba publicada la ejecución presupuestal (tanto de Ingresos como de Gastos) correspondiente a los meses de Enero a Noviembre de 2021 (es decir, 11 de los 12 que se deben publicar a lo largo de la vigencia, lo cual corresponde a un avance del 66%). La información aludida se encuentra en el siguiente vínculo: 
</t>
    </r>
    <r>
      <rPr>
        <u/>
        <sz val="10"/>
        <color rgb="FF0000FF"/>
        <rFont val="Arial"/>
        <family val="2"/>
      </rPr>
      <t>http://www.bif.gov.co/financiera/#1471999654651-caacd33a-fe57</t>
    </r>
    <r>
      <rPr>
        <u/>
        <sz val="10"/>
        <color theme="1"/>
        <rFont val="Arial"/>
        <family val="2"/>
      </rPr>
      <t xml:space="preserve"> </t>
    </r>
  </si>
  <si>
    <r>
      <t>A 31 de Diciembre de 2021, se encontraba disponible la información publicada en la sección TRANSPARENCIA Y ACCESO A LA INFORMACIÓN para la vigencia 2021. http://www.</t>
    </r>
    <r>
      <rPr>
        <u/>
        <sz val="10"/>
        <color rgb="FF0000FF"/>
        <rFont val="Arial"/>
        <family val="2"/>
      </rPr>
      <t>bif.gov.co/control-interno/transparencia-y-acceso-a-la-informacion/</t>
    </r>
  </si>
  <si>
    <r>
      <rPr>
        <b/>
        <sz val="10"/>
        <color theme="1"/>
        <rFont val="Arial"/>
        <family val="2"/>
      </rPr>
      <t>Cumplimiento Verificado en seguimiento anterior.</t>
    </r>
    <r>
      <rPr>
        <sz val="10"/>
        <color theme="1"/>
        <rFont val="Arial"/>
        <family val="2"/>
      </rPr>
      <t xml:space="preserve">  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y el  Informe semestral de las PQRSD correspondiente al primer semestre de 2021, fue emitido y publicado el 30 de junio de 2021.</t>
    </r>
  </si>
  <si>
    <r>
      <rPr>
        <b/>
        <sz val="10"/>
        <color theme="1"/>
        <rFont val="Arial"/>
        <family val="2"/>
      </rPr>
      <t>Cumplimiento Verificado en seguimiento anterior</t>
    </r>
    <r>
      <rPr>
        <sz val="10"/>
        <color theme="1"/>
        <rFont val="Arial"/>
        <family val="2"/>
      </rPr>
      <t xml:space="preserve">. Se vertificó que existe mediante Resolución 065 de 2021 se adoptó el manual de conflicto de inereses.      Se realizó la socialización del manual a través de un correo electrónico de fecha 23 de agosto de 2021.  Se evidenció la publicación en la página </t>
    </r>
    <r>
      <rPr>
        <sz val="10"/>
        <rFont val="Arial"/>
        <family val="2"/>
      </rPr>
      <t>web de la entidad http://www.bif.gov.co/wp-content/uploads/2017/03/RESOLUCION-165-ADOPTA-MANUAL-CONFLICTO-DE-INTERESES.pdf</t>
    </r>
  </si>
  <si>
    <r>
      <rPr>
        <b/>
        <sz val="10"/>
        <color theme="1"/>
        <rFont val="Arial"/>
        <family val="2"/>
      </rPr>
      <t>Cumplimiento Verificado en seguimiento anterio</t>
    </r>
    <r>
      <rPr>
        <sz val="10"/>
        <color theme="1"/>
        <rFont val="Arial"/>
        <family val="2"/>
      </rPr>
      <t xml:space="preserve">r 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</si>
  <si>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t>Con corte a 31 de Diciembre de 2021, se evidenció correo electrónico dirigido al SUIT, donde se solicita la indicaciones a fin de mejorar el proceso de los trámites registrados por la entidad, desde el año 2019 la entidad radicó los trámites, los cuales actualmente se realizan en forma presencial, desde la página se puede identificar la relación de requisitos para cada trámite, no existe actualización de los trámites para la vigencia 2021.  Se recomienda adelantar las gestiones ante el SUIT, para que dichos trámites se puedan realizar en línea.
http://visor.suit.gov.co/VisorSUIT/index.jsf?FI=65614                                    http://visor.suit.gov.co/VisorSUIT/index.jsf?FI=65622</t>
  </si>
  <si>
    <r>
      <rPr>
        <b/>
        <sz val="10"/>
        <color theme="1"/>
        <rFont val="Arial"/>
        <family val="2"/>
      </rPr>
      <t xml:space="preserve">Cumplimiento Verificado en seguimiento anterior. </t>
    </r>
    <r>
      <rPr>
        <sz val="10"/>
        <color theme="1"/>
        <rFont val="Arial"/>
        <family val="2"/>
      </rPr>
      <t>Se obtuvo evidencia de la realización de esta actividad publicada el 28 de mayo de 2021, en la página web en la sección de noticias, en el siguiente</t>
    </r>
    <r>
      <rPr>
        <u/>
        <sz val="10"/>
        <color rgb="FF002060"/>
        <rFont val="Arial"/>
        <family val="2"/>
      </rPr>
      <t xml:space="preserve"> link:. http://www.bif.gov.co/category/noticias/</t>
    </r>
    <r>
      <rPr>
        <sz val="10"/>
        <color theme="1"/>
        <rFont val="Arial"/>
        <family val="2"/>
      </rPr>
      <t xml:space="preserve"> , de igual manera se evidencia la invitación al uso de los medios de comunicación virtual.                                                                                                                                      Se recomienda seguir socializando en la página web la campaña a fin de que la comunidad pueda establecer comunicación con la entidad a través de este medio.</t>
    </r>
  </si>
  <si>
    <r>
      <rPr>
        <b/>
        <sz val="10"/>
        <color theme="1"/>
        <rFont val="Arial"/>
        <family val="2"/>
      </rPr>
      <t>BANCO INMOBILIARIO DE FLORIDABLANCA - BIF</t>
    </r>
    <r>
      <rPr>
        <sz val="10"/>
        <color theme="1"/>
        <rFont val="Arial"/>
        <family val="2"/>
      </rPr>
      <t xml:space="preserve">
Seguimiento al Plan Anticorrupción y de Atención al Ciudadano - 2021
Tercer Seguimiento - Corte a: 31-Diciembre-2021</t>
    </r>
  </si>
  <si>
    <r>
      <t xml:space="preserve">A 31 de diciembre de 2021, se encontraban publicados los Estados Financieros correspondientes a los meses de Enero a Noviembre de 2021 (es decir, 7 de los 12 que se deben publicar a lo largo de la vigencia, lo cual corresponde a un avance del 58%). La información aludida se encuentra en el siguiente vínculo: </t>
    </r>
    <r>
      <rPr>
        <u/>
        <sz val="10"/>
        <color rgb="FF0000FF"/>
        <rFont val="Arial"/>
        <family val="2"/>
      </rPr>
      <t>http://www.bif.gov.co/financiera/#1471999654651-caacd33a-fe57</t>
    </r>
    <r>
      <rPr>
        <sz val="10"/>
        <color theme="1"/>
        <rFont val="Arial"/>
        <family val="2"/>
      </rPr>
      <t xml:space="preserve">
</t>
    </r>
  </si>
  <si>
    <r>
      <t xml:space="preserve">A 31 de Diciembre de 2021,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xml:space="preserve">• Texto alternativo para elementos estáticos no textuales. • Texto del guión para audio y/o videos. </t>
    </r>
  </si>
  <si>
    <t>Se evidencia una encuesta de percepción del servicio realizada a un usuario, a quien se le brindó servicio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</si>
</sst>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dd/mm/yyyy;@"/>
  </numFmts>
  <fonts count="29"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i/>
      <sz val="10"/>
      <color theme="1"/>
      <name val="Arial"/>
      <family val="2"/>
    </font>
    <font>
      <u/>
      <sz val="10"/>
      <color rgb="FF0000FF"/>
      <name val="Arial"/>
      <family val="2"/>
    </font>
    <font>
      <u/>
      <sz val="10"/>
      <color theme="1"/>
      <name val="Arial"/>
      <family val="2"/>
    </font>
    <font>
      <i/>
      <u/>
      <sz val="10"/>
      <color rgb="FF0000FF"/>
      <name val="Arial"/>
      <family val="2"/>
    </font>
    <font>
      <sz val="10"/>
      <color rgb="FFFF0000"/>
      <name val="Arial"/>
      <family val="2"/>
    </font>
    <font>
      <sz val="10"/>
      <color theme="4"/>
      <name val="Arial"/>
      <family val="2"/>
    </font>
    <font>
      <u/>
      <sz val="10"/>
      <color theme="4" tint="-0.249977111117893"/>
      <name val="Arial"/>
      <family val="2"/>
    </font>
    <font>
      <u/>
      <sz val="10"/>
      <color theme="4"/>
      <name val="Arial"/>
      <family val="2"/>
    </font>
    <font>
      <u/>
      <sz val="10"/>
      <color rgb="FF002060"/>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cellStyleXfs>
  <cellXfs count="258">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3" fillId="0" borderId="6"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5" fontId="0" fillId="2"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15" fillId="2" borderId="0" xfId="0" applyFont="1" applyFill="1" applyAlignment="1">
      <alignment horizontal="justify" vertical="center" wrapText="1"/>
    </xf>
    <xf numFmtId="165" fontId="14" fillId="0" borderId="1" xfId="0" applyNumberFormat="1" applyFont="1" applyBorder="1" applyAlignment="1">
      <alignment horizontal="center" vertical="center" wrapText="1"/>
    </xf>
    <xf numFmtId="9" fontId="14" fillId="2" borderId="0" xfId="3" applyFont="1" applyFill="1"/>
    <xf numFmtId="9" fontId="14" fillId="0" borderId="1" xfId="0" applyNumberFormat="1" applyFont="1" applyBorder="1" applyAlignment="1">
      <alignment horizontal="center" vertical="center" wrapText="1"/>
    </xf>
    <xf numFmtId="9" fontId="14" fillId="0" borderId="4" xfId="0" applyNumberFormat="1" applyFont="1" applyBorder="1" applyAlignment="1">
      <alignment horizontal="center" vertical="center"/>
    </xf>
    <xf numFmtId="9" fontId="13" fillId="0" borderId="1" xfId="4" applyNumberFormat="1" applyBorder="1" applyAlignment="1">
      <alignment horizontal="center" vertical="center"/>
    </xf>
    <xf numFmtId="0" fontId="14" fillId="0" borderId="6" xfId="0" applyFont="1" applyBorder="1" applyAlignment="1">
      <alignment horizontal="center" vertical="center" wrapText="1"/>
    </xf>
    <xf numFmtId="0" fontId="24" fillId="2" borderId="4"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6">
    <cellStyle name="Hipervínculo" xfId="2" builtinId="8"/>
    <cellStyle name="Millares [0] 2" xfId="1" xr:uid="{00000000-0005-0000-0000-000001000000}"/>
    <cellStyle name="Normal" xfId="0" builtinId="0"/>
    <cellStyle name="Normal 2" xfId="4" xr:uid="{00000000-0005-0000-0000-000003000000}"/>
    <cellStyle name="Normal 2 2" xfId="5" xr:uid="{00000000-0005-0000-0000-000004000000}"/>
    <cellStyle name="Porcentaje" xfId="3" builtinId="5"/>
  </cellStyles>
  <dxfs count="7">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H1048575"/>
  <sheetViews>
    <sheetView zoomScale="110" zoomScaleNormal="110" workbookViewId="0">
      <selection activeCell="D14" sqref="D14"/>
    </sheetView>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25" t="s">
        <v>1162</v>
      </c>
      <c r="D1" s="125"/>
    </row>
    <row r="2" spans="2:8" ht="25.5" customHeight="1" x14ac:dyDescent="0.25">
      <c r="B2" s="123" t="s">
        <v>995</v>
      </c>
      <c r="C2" s="123"/>
      <c r="D2" s="84" t="s">
        <v>996</v>
      </c>
      <c r="E2" s="84" t="s">
        <v>997</v>
      </c>
    </row>
    <row r="3" spans="2:8" ht="25.5" customHeight="1" x14ac:dyDescent="0.25">
      <c r="B3" s="127" t="s">
        <v>998</v>
      </c>
      <c r="C3" s="127"/>
      <c r="D3" s="101">
        <f>+'Componente 1'!K11</f>
        <v>1</v>
      </c>
      <c r="E3" s="102" t="str">
        <f>+IF(AND(D3&gt;=0,D3&lt;=0.59),"ZONA BAJA",IF(AND(D3&gt;=0.6,D3&lt;=0.79),"ZONA MEDIA","ZONA ALTA"))</f>
        <v>ZONA ALTA</v>
      </c>
    </row>
    <row r="4" spans="2:8" ht="25.5" customHeight="1" x14ac:dyDescent="0.25">
      <c r="B4" s="127" t="s">
        <v>999</v>
      </c>
      <c r="C4" s="127"/>
      <c r="D4" s="101">
        <f>+'Componente 2'!P7</f>
        <v>0.6</v>
      </c>
      <c r="E4" s="102" t="str">
        <f t="shared" ref="E4:E9" si="0">+IF(AND(D4&gt;=0,D4&lt;=0.59),"ZONA BAJA",IF(AND(D4&gt;=0.6,D4&lt;=0.79),"ZONA MEDIA","ZONA ALTA"))</f>
        <v>ZONA MEDIA</v>
      </c>
    </row>
    <row r="5" spans="2:8" ht="25.5" customHeight="1" x14ac:dyDescent="0.25">
      <c r="B5" s="127" t="s">
        <v>1002</v>
      </c>
      <c r="C5" s="127"/>
      <c r="D5" s="101">
        <f>+'Componente 3'!K10</f>
        <v>1</v>
      </c>
      <c r="E5" s="102" t="str">
        <f t="shared" si="0"/>
        <v>ZONA ALTA</v>
      </c>
      <c r="G5" s="90" t="s">
        <v>1000</v>
      </c>
      <c r="H5" s="70" t="s">
        <v>1001</v>
      </c>
    </row>
    <row r="6" spans="2:8" ht="25.5" customHeight="1" x14ac:dyDescent="0.25">
      <c r="B6" s="122" t="s">
        <v>1005</v>
      </c>
      <c r="C6" s="122"/>
      <c r="D6" s="101">
        <f>+'Componente 4'!K10</f>
        <v>0.91666666666666663</v>
      </c>
      <c r="E6" s="102" t="str">
        <f t="shared" si="0"/>
        <v>ZONA ALTA</v>
      </c>
      <c r="G6" s="90" t="s">
        <v>1003</v>
      </c>
      <c r="H6" s="71" t="s">
        <v>1004</v>
      </c>
    </row>
    <row r="7" spans="2:8" ht="25.5" customHeight="1" x14ac:dyDescent="0.25">
      <c r="B7" s="122" t="s">
        <v>1008</v>
      </c>
      <c r="C7" s="122"/>
      <c r="D7" s="101">
        <f>+'Componente 5'!J12</f>
        <v>0.97700000000000009</v>
      </c>
      <c r="E7" s="102" t="str">
        <f t="shared" si="0"/>
        <v>ZONA ALTA</v>
      </c>
      <c r="G7" s="90" t="s">
        <v>1006</v>
      </c>
      <c r="H7" s="72" t="s">
        <v>1007</v>
      </c>
    </row>
    <row r="8" spans="2:8" ht="25.5" customHeight="1" x14ac:dyDescent="0.25">
      <c r="B8" s="122" t="s">
        <v>1009</v>
      </c>
      <c r="C8" s="122"/>
      <c r="D8" s="101">
        <f>+'Componente 6'!K6</f>
        <v>1</v>
      </c>
      <c r="E8" s="102" t="str">
        <f t="shared" si="0"/>
        <v>ZONA ALTA</v>
      </c>
    </row>
    <row r="9" spans="2:8" ht="25.5" customHeight="1" x14ac:dyDescent="0.25">
      <c r="B9" s="123" t="s">
        <v>1130</v>
      </c>
      <c r="C9" s="123"/>
      <c r="D9" s="103">
        <f>AVERAGE(D3:D8)</f>
        <v>0.91561111111111115</v>
      </c>
      <c r="E9" s="102" t="str">
        <f t="shared" si="0"/>
        <v>ZONA ALTA</v>
      </c>
    </row>
    <row r="10" spans="2:8" ht="7.5" customHeight="1" x14ac:dyDescent="0.25"/>
    <row r="11" spans="2:8" ht="42.75" customHeight="1" x14ac:dyDescent="0.25">
      <c r="B11" s="126" t="s">
        <v>1031</v>
      </c>
      <c r="C11" s="126"/>
      <c r="D11" s="126"/>
      <c r="E11" s="126"/>
      <c r="F11" s="126"/>
      <c r="G11" s="126"/>
      <c r="H11" s="126"/>
    </row>
    <row r="12" spans="2:8" ht="16.899999999999999" customHeight="1" x14ac:dyDescent="0.25">
      <c r="B12" s="124" t="s">
        <v>1030</v>
      </c>
      <c r="C12" s="124"/>
    </row>
    <row r="13" spans="2:8" ht="5.25" customHeight="1" x14ac:dyDescent="0.25"/>
    <row r="14" spans="2:8" ht="15" customHeight="1" x14ac:dyDescent="0.25">
      <c r="B14" s="104" t="s">
        <v>1033</v>
      </c>
      <c r="C14" s="75" t="s">
        <v>1131</v>
      </c>
    </row>
    <row r="15" spans="2:8" x14ac:dyDescent="0.25">
      <c r="B15" s="104" t="s">
        <v>1034</v>
      </c>
      <c r="C15" s="75" t="s">
        <v>1139</v>
      </c>
    </row>
    <row r="1048573" spans="3:3" x14ac:dyDescent="0.25">
      <c r="C1048573" s="75" t="s">
        <v>1016</v>
      </c>
    </row>
    <row r="1048574" spans="3:3" x14ac:dyDescent="0.25">
      <c r="C1048574" s="75" t="s">
        <v>1017</v>
      </c>
    </row>
    <row r="1048575" spans="3:3" x14ac:dyDescent="0.25">
      <c r="C1048575" s="75"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6" priority="1" operator="containsText" text="ZONA ALTA">
      <formula>NOT(ISERROR(SEARCH("ZONA ALTA",E3)))</formula>
    </cfRule>
    <cfRule type="containsText" dxfId="5" priority="2" operator="containsText" text="ZONA MEDIA">
      <formula>NOT(ISERROR(SEARCH("ZONA MEDIA",E3)))</formula>
    </cfRule>
    <cfRule type="containsText" dxfId="4"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000-000000000000}">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sheetPr>
  <dimension ref="A1:K11"/>
  <sheetViews>
    <sheetView topLeftCell="D8" zoomScaleNormal="100" workbookViewId="0">
      <selection activeCell="K10" sqref="K10"/>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1.425781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32" t="s">
        <v>1035</v>
      </c>
      <c r="B1" s="132"/>
      <c r="C1" s="132"/>
      <c r="D1" s="132"/>
      <c r="E1" s="132"/>
      <c r="F1" s="132"/>
      <c r="G1" s="132"/>
      <c r="I1" s="130" t="s">
        <v>1133</v>
      </c>
      <c r="J1" s="130"/>
      <c r="K1" s="130"/>
    </row>
    <row r="2" spans="1:11" ht="16.149999999999999" customHeight="1" x14ac:dyDescent="0.2">
      <c r="A2" s="132" t="s">
        <v>4</v>
      </c>
      <c r="B2" s="132"/>
      <c r="C2" s="132"/>
      <c r="D2" s="132"/>
      <c r="E2" s="132"/>
      <c r="F2" s="132"/>
      <c r="G2" s="132"/>
      <c r="I2" s="130"/>
      <c r="J2" s="130"/>
      <c r="K2" s="130"/>
    </row>
    <row r="3" spans="1:11" ht="33.75" customHeight="1" x14ac:dyDescent="0.2">
      <c r="A3" s="96" t="s">
        <v>1</v>
      </c>
      <c r="B3" s="132" t="s">
        <v>1010</v>
      </c>
      <c r="C3" s="132"/>
      <c r="D3" s="96" t="s">
        <v>73</v>
      </c>
      <c r="E3" s="96" t="s">
        <v>2</v>
      </c>
      <c r="F3" s="96" t="s">
        <v>3</v>
      </c>
      <c r="G3" s="96" t="s">
        <v>1011</v>
      </c>
      <c r="I3" s="97" t="s">
        <v>1013</v>
      </c>
      <c r="J3" s="97" t="s">
        <v>1014</v>
      </c>
      <c r="K3" s="97" t="s">
        <v>1015</v>
      </c>
    </row>
    <row r="4" spans="1:11" ht="89.25" x14ac:dyDescent="0.2">
      <c r="A4" s="131" t="s">
        <v>1036</v>
      </c>
      <c r="B4" s="128" t="s">
        <v>1037</v>
      </c>
      <c r="C4" s="129"/>
      <c r="D4" s="69" t="s">
        <v>1040</v>
      </c>
      <c r="E4" s="94" t="s">
        <v>1043</v>
      </c>
      <c r="F4" s="108" t="s">
        <v>1044</v>
      </c>
      <c r="G4" s="108" t="s">
        <v>1045</v>
      </c>
      <c r="I4" s="95" t="s">
        <v>1016</v>
      </c>
      <c r="J4" s="107" t="s">
        <v>1140</v>
      </c>
      <c r="K4" s="110">
        <v>1</v>
      </c>
    </row>
    <row r="5" spans="1:11" ht="105.75" customHeight="1" x14ac:dyDescent="0.2">
      <c r="A5" s="131"/>
      <c r="B5" s="128" t="s">
        <v>1038</v>
      </c>
      <c r="C5" s="129"/>
      <c r="D5" s="69" t="s">
        <v>1041</v>
      </c>
      <c r="E5" s="94" t="s">
        <v>1043</v>
      </c>
      <c r="F5" s="108" t="s">
        <v>1044</v>
      </c>
      <c r="G5" s="108" t="s">
        <v>1045</v>
      </c>
      <c r="I5" s="94" t="s">
        <v>1016</v>
      </c>
      <c r="J5" s="107" t="s">
        <v>1141</v>
      </c>
      <c r="K5" s="110">
        <v>1</v>
      </c>
    </row>
    <row r="6" spans="1:11" ht="105.75" customHeight="1" x14ac:dyDescent="0.2">
      <c r="A6" s="131"/>
      <c r="B6" s="128" t="s">
        <v>1039</v>
      </c>
      <c r="C6" s="129"/>
      <c r="D6" s="69" t="s">
        <v>1042</v>
      </c>
      <c r="E6" s="94" t="s">
        <v>1043</v>
      </c>
      <c r="F6" s="108" t="s">
        <v>1044</v>
      </c>
      <c r="G6" s="108" t="s">
        <v>1045</v>
      </c>
      <c r="I6" s="94" t="s">
        <v>1016</v>
      </c>
      <c r="J6" s="107" t="s">
        <v>1142</v>
      </c>
      <c r="K6" s="110">
        <v>1</v>
      </c>
    </row>
    <row r="7" spans="1:11" ht="109.5" customHeight="1" x14ac:dyDescent="0.2">
      <c r="A7" s="131" t="s">
        <v>1012</v>
      </c>
      <c r="B7" s="128" t="s">
        <v>1046</v>
      </c>
      <c r="C7" s="129"/>
      <c r="D7" s="69" t="s">
        <v>1051</v>
      </c>
      <c r="E7" s="94" t="s">
        <v>1043</v>
      </c>
      <c r="F7" s="109">
        <v>44197</v>
      </c>
      <c r="G7" s="109">
        <v>44227</v>
      </c>
      <c r="I7" s="95" t="s">
        <v>1016</v>
      </c>
      <c r="J7" s="107" t="s">
        <v>1143</v>
      </c>
      <c r="K7" s="111">
        <v>1</v>
      </c>
    </row>
    <row r="8" spans="1:11" ht="109.5" customHeight="1" x14ac:dyDescent="0.2">
      <c r="A8" s="131"/>
      <c r="B8" s="128" t="s">
        <v>1047</v>
      </c>
      <c r="C8" s="129"/>
      <c r="D8" s="69" t="s">
        <v>1052</v>
      </c>
      <c r="E8" s="94" t="s">
        <v>1043</v>
      </c>
      <c r="F8" s="109">
        <v>44197</v>
      </c>
      <c r="G8" s="109">
        <v>44227</v>
      </c>
      <c r="I8" s="95" t="s">
        <v>1016</v>
      </c>
      <c r="J8" s="107" t="s">
        <v>1144</v>
      </c>
      <c r="K8" s="111">
        <v>1</v>
      </c>
    </row>
    <row r="9" spans="1:11" ht="135" customHeight="1" x14ac:dyDescent="0.2">
      <c r="A9" s="131"/>
      <c r="B9" s="128" t="s">
        <v>1048</v>
      </c>
      <c r="C9" s="129"/>
      <c r="D9" s="69" t="s">
        <v>1053</v>
      </c>
      <c r="E9" s="94" t="s">
        <v>1055</v>
      </c>
      <c r="F9" s="109">
        <v>44228</v>
      </c>
      <c r="G9" s="109">
        <v>44286</v>
      </c>
      <c r="I9" s="95" t="s">
        <v>1016</v>
      </c>
      <c r="J9" s="107" t="s">
        <v>1145</v>
      </c>
      <c r="K9" s="110">
        <v>1</v>
      </c>
    </row>
    <row r="10" spans="1:11" ht="120" customHeight="1" x14ac:dyDescent="0.2">
      <c r="A10" s="106" t="s">
        <v>1049</v>
      </c>
      <c r="B10" s="128" t="s">
        <v>1050</v>
      </c>
      <c r="C10" s="129"/>
      <c r="D10" s="69" t="s">
        <v>1054</v>
      </c>
      <c r="E10" s="94" t="s">
        <v>1055</v>
      </c>
      <c r="F10" s="109">
        <v>44301</v>
      </c>
      <c r="G10" s="109">
        <v>44578</v>
      </c>
      <c r="I10" s="95" t="s">
        <v>1018</v>
      </c>
      <c r="J10" s="105" t="s">
        <v>1134</v>
      </c>
      <c r="K10" s="87">
        <v>1</v>
      </c>
    </row>
    <row r="11" spans="1:11" x14ac:dyDescent="0.2">
      <c r="J11" s="81"/>
      <c r="K11" s="78">
        <f>+AVERAGE(K4:K10)</f>
        <v>1</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67" t="s">
        <v>80</v>
      </c>
      <c r="B1" s="219" t="s">
        <v>6</v>
      </c>
      <c r="C1" s="219" t="s">
        <v>81</v>
      </c>
      <c r="D1" s="219" t="s">
        <v>82</v>
      </c>
      <c r="E1" s="150" t="s">
        <v>83</v>
      </c>
      <c r="F1" s="150" t="s">
        <v>84</v>
      </c>
      <c r="G1" s="150" t="s">
        <v>7</v>
      </c>
      <c r="H1" s="150" t="s">
        <v>85</v>
      </c>
      <c r="I1" s="150" t="s">
        <v>86</v>
      </c>
      <c r="J1" s="150" t="s">
        <v>8</v>
      </c>
      <c r="K1" s="150"/>
      <c r="L1" s="150" t="s">
        <v>9</v>
      </c>
      <c r="M1" s="150"/>
      <c r="N1" s="150" t="s">
        <v>10</v>
      </c>
      <c r="O1" s="150" t="s">
        <v>87</v>
      </c>
      <c r="P1" s="150" t="s">
        <v>88</v>
      </c>
      <c r="Q1" s="150" t="s">
        <v>89</v>
      </c>
      <c r="R1" s="150"/>
      <c r="S1" s="150"/>
      <c r="T1" s="150"/>
      <c r="U1" s="150"/>
      <c r="V1" s="150"/>
      <c r="W1" s="150"/>
      <c r="X1" s="150"/>
      <c r="Y1" s="150"/>
      <c r="Z1" s="150"/>
      <c r="AA1" s="150"/>
      <c r="AB1" s="150"/>
      <c r="AC1" s="150"/>
      <c r="AD1" s="150"/>
      <c r="AE1" s="150"/>
      <c r="AF1" s="150"/>
      <c r="AG1" s="150"/>
      <c r="AH1" s="150"/>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63"/>
      <c r="B2" s="220" t="s">
        <v>6</v>
      </c>
      <c r="C2" s="220"/>
      <c r="D2" s="220"/>
      <c r="E2" s="151"/>
      <c r="F2" s="151"/>
      <c r="G2" s="151"/>
      <c r="H2" s="151"/>
      <c r="I2" s="151"/>
      <c r="J2" s="4" t="s">
        <v>90</v>
      </c>
      <c r="K2" s="4" t="s">
        <v>91</v>
      </c>
      <c r="L2" s="4" t="s">
        <v>92</v>
      </c>
      <c r="M2" s="4" t="s">
        <v>91</v>
      </c>
      <c r="N2" s="151"/>
      <c r="O2" s="151"/>
      <c r="P2" s="151"/>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25">
      <c r="A3" s="148">
        <v>1</v>
      </c>
      <c r="B3" s="220" t="s">
        <v>126</v>
      </c>
      <c r="C3" s="8" t="s">
        <v>127</v>
      </c>
      <c r="D3" s="8" t="s">
        <v>128</v>
      </c>
      <c r="E3" s="134" t="s">
        <v>129</v>
      </c>
      <c r="F3" s="134" t="s">
        <v>130</v>
      </c>
      <c r="G3" s="134" t="s">
        <v>131</v>
      </c>
      <c r="H3" s="134" t="s">
        <v>132</v>
      </c>
      <c r="I3" s="134" t="s">
        <v>133</v>
      </c>
      <c r="J3" s="134" t="s">
        <v>134</v>
      </c>
      <c r="K3" s="134">
        <v>1</v>
      </c>
      <c r="L3" s="134" t="s">
        <v>13</v>
      </c>
      <c r="M3" s="134">
        <v>4</v>
      </c>
      <c r="N3" s="140"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34">
        <v>66.666666666666671</v>
      </c>
      <c r="AS3" s="134" t="s">
        <v>20</v>
      </c>
      <c r="AT3" s="134" t="s">
        <v>150</v>
      </c>
      <c r="AU3" s="134" t="s">
        <v>151</v>
      </c>
      <c r="AV3" s="134">
        <v>2</v>
      </c>
      <c r="AW3" s="134">
        <v>0</v>
      </c>
      <c r="AX3" s="134">
        <v>1</v>
      </c>
      <c r="AY3" s="134">
        <v>4</v>
      </c>
      <c r="AZ3" s="140" t="s">
        <v>14</v>
      </c>
      <c r="BA3" s="134" t="s">
        <v>152</v>
      </c>
      <c r="BB3" s="237" t="s">
        <v>16</v>
      </c>
      <c r="BC3" s="134" t="s">
        <v>153</v>
      </c>
      <c r="BD3" s="134" t="s">
        <v>154</v>
      </c>
      <c r="BE3" s="235">
        <v>44012</v>
      </c>
      <c r="BF3" s="137" t="s">
        <v>155</v>
      </c>
    </row>
    <row r="4" spans="1:58" s="7" customFormat="1" ht="82.5" customHeight="1" x14ac:dyDescent="0.25">
      <c r="A4" s="148"/>
      <c r="B4" s="220"/>
      <c r="C4" s="8" t="s">
        <v>156</v>
      </c>
      <c r="D4" s="8" t="s">
        <v>157</v>
      </c>
      <c r="E4" s="134"/>
      <c r="F4" s="134"/>
      <c r="G4" s="134"/>
      <c r="H4" s="134"/>
      <c r="I4" s="134"/>
      <c r="J4" s="134"/>
      <c r="K4" s="134"/>
      <c r="L4" s="134"/>
      <c r="M4" s="134"/>
      <c r="N4" s="140"/>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34"/>
      <c r="AS4" s="134"/>
      <c r="AT4" s="134"/>
      <c r="AU4" s="134"/>
      <c r="AV4" s="134"/>
      <c r="AW4" s="134"/>
      <c r="AX4" s="134"/>
      <c r="AY4" s="134"/>
      <c r="AZ4" s="140"/>
      <c r="BA4" s="134"/>
      <c r="BB4" s="237"/>
      <c r="BC4" s="134"/>
      <c r="BD4" s="134"/>
      <c r="BE4" s="235"/>
      <c r="BF4" s="137"/>
    </row>
    <row r="5" spans="1:58" s="7" customFormat="1" ht="68.25" customHeight="1" thickBot="1" x14ac:dyDescent="0.3">
      <c r="A5" s="164"/>
      <c r="B5" s="229"/>
      <c r="C5" s="9" t="s">
        <v>163</v>
      </c>
      <c r="D5" s="9" t="s">
        <v>164</v>
      </c>
      <c r="E5" s="153"/>
      <c r="F5" s="153"/>
      <c r="G5" s="153"/>
      <c r="H5" s="153"/>
      <c r="I5" s="153"/>
      <c r="J5" s="153"/>
      <c r="K5" s="153"/>
      <c r="L5" s="153"/>
      <c r="M5" s="153"/>
      <c r="N5" s="141"/>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53"/>
      <c r="AS5" s="153"/>
      <c r="AT5" s="153"/>
      <c r="AU5" s="153"/>
      <c r="AV5" s="153"/>
      <c r="AW5" s="153"/>
      <c r="AX5" s="153"/>
      <c r="AY5" s="153"/>
      <c r="AZ5" s="162"/>
      <c r="BA5" s="153"/>
      <c r="BB5" s="238"/>
      <c r="BC5" s="153"/>
      <c r="BD5" s="153"/>
      <c r="BE5" s="236"/>
      <c r="BF5" s="186"/>
    </row>
    <row r="6" spans="1:58" s="7" customFormat="1" ht="66" customHeight="1" x14ac:dyDescent="0.25">
      <c r="A6" s="167">
        <v>2</v>
      </c>
      <c r="B6" s="219" t="s">
        <v>171</v>
      </c>
      <c r="C6" s="10" t="s">
        <v>163</v>
      </c>
      <c r="D6" s="10" t="s">
        <v>172</v>
      </c>
      <c r="E6" s="133" t="s">
        <v>173</v>
      </c>
      <c r="F6" s="133" t="s">
        <v>174</v>
      </c>
      <c r="G6" s="133" t="s">
        <v>17</v>
      </c>
      <c r="H6" s="133" t="s">
        <v>18</v>
      </c>
      <c r="I6" s="133" t="s">
        <v>133</v>
      </c>
      <c r="J6" s="133" t="s">
        <v>19</v>
      </c>
      <c r="K6" s="133">
        <v>2</v>
      </c>
      <c r="L6" s="133" t="s">
        <v>13</v>
      </c>
      <c r="M6" s="133">
        <v>4</v>
      </c>
      <c r="N6" s="140"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33">
        <v>100</v>
      </c>
      <c r="AS6" s="133" t="s">
        <v>15</v>
      </c>
      <c r="AT6" s="133" t="s">
        <v>150</v>
      </c>
      <c r="AU6" s="133" t="s">
        <v>151</v>
      </c>
      <c r="AV6" s="133">
        <v>1</v>
      </c>
      <c r="AW6" s="133">
        <v>0</v>
      </c>
      <c r="AX6" s="133">
        <v>1</v>
      </c>
      <c r="AY6" s="133">
        <v>4</v>
      </c>
      <c r="AZ6" s="230" t="s">
        <v>20</v>
      </c>
      <c r="BA6" s="133" t="s">
        <v>182</v>
      </c>
      <c r="BB6" s="233" t="s">
        <v>183</v>
      </c>
      <c r="BC6" s="233" t="s">
        <v>184</v>
      </c>
      <c r="BD6" s="233" t="s">
        <v>185</v>
      </c>
      <c r="BE6" s="233" t="s">
        <v>186</v>
      </c>
      <c r="BF6" s="136" t="s">
        <v>187</v>
      </c>
    </row>
    <row r="7" spans="1:58" s="7" customFormat="1" ht="52.5" customHeight="1" x14ac:dyDescent="0.25">
      <c r="A7" s="168"/>
      <c r="B7" s="220"/>
      <c r="C7" s="8" t="s">
        <v>188</v>
      </c>
      <c r="D7" s="8" t="s">
        <v>189</v>
      </c>
      <c r="E7" s="134"/>
      <c r="F7" s="134"/>
      <c r="G7" s="134"/>
      <c r="H7" s="134"/>
      <c r="I7" s="134"/>
      <c r="J7" s="134"/>
      <c r="K7" s="134"/>
      <c r="L7" s="134"/>
      <c r="M7" s="134"/>
      <c r="N7" s="140"/>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34"/>
      <c r="AS7" s="134"/>
      <c r="AT7" s="134"/>
      <c r="AU7" s="134"/>
      <c r="AV7" s="134"/>
      <c r="AW7" s="134"/>
      <c r="AX7" s="134"/>
      <c r="AY7" s="134"/>
      <c r="AZ7" s="232"/>
      <c r="BA7" s="134"/>
      <c r="BB7" s="234"/>
      <c r="BC7" s="234"/>
      <c r="BD7" s="234"/>
      <c r="BE7" s="234"/>
      <c r="BF7" s="137"/>
    </row>
    <row r="8" spans="1:58" s="7" customFormat="1" ht="25.5" customHeight="1" thickBot="1" x14ac:dyDescent="0.3">
      <c r="A8" s="168"/>
      <c r="B8" s="220"/>
      <c r="C8" s="8" t="s">
        <v>197</v>
      </c>
      <c r="D8" s="8" t="s">
        <v>198</v>
      </c>
      <c r="E8" s="134"/>
      <c r="F8" s="134"/>
      <c r="G8" s="134"/>
      <c r="H8" s="134"/>
      <c r="I8" s="134"/>
      <c r="J8" s="134"/>
      <c r="K8" s="134"/>
      <c r="L8" s="134"/>
      <c r="M8" s="134"/>
      <c r="N8" s="141"/>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34"/>
      <c r="AS8" s="134"/>
      <c r="AT8" s="134"/>
      <c r="AU8" s="134"/>
      <c r="AV8" s="134"/>
      <c r="AW8" s="134"/>
      <c r="AX8" s="134"/>
      <c r="AY8" s="134"/>
      <c r="AZ8" s="232"/>
      <c r="BA8" s="134"/>
      <c r="BB8" s="154"/>
      <c r="BC8" s="154"/>
      <c r="BD8" s="154"/>
      <c r="BE8" s="154"/>
      <c r="BF8" s="137"/>
    </row>
    <row r="9" spans="1:58" s="7" customFormat="1" ht="50.25" customHeight="1" x14ac:dyDescent="0.25">
      <c r="A9" s="168"/>
      <c r="B9" s="220"/>
      <c r="C9" s="134" t="s">
        <v>200</v>
      </c>
      <c r="D9" s="8" t="s">
        <v>201</v>
      </c>
      <c r="E9" s="134" t="s">
        <v>202</v>
      </c>
      <c r="F9" s="134" t="s">
        <v>203</v>
      </c>
      <c r="G9" s="134" t="s">
        <v>21</v>
      </c>
      <c r="H9" s="134" t="s">
        <v>204</v>
      </c>
      <c r="I9" s="134" t="s">
        <v>133</v>
      </c>
      <c r="J9" s="134" t="s">
        <v>134</v>
      </c>
      <c r="K9" s="134">
        <v>1</v>
      </c>
      <c r="L9" s="134" t="s">
        <v>13</v>
      </c>
      <c r="M9" s="134">
        <v>4</v>
      </c>
      <c r="N9" s="140"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34">
        <v>0</v>
      </c>
      <c r="AS9" s="134" t="s">
        <v>77</v>
      </c>
      <c r="AT9" s="134" t="s">
        <v>151</v>
      </c>
      <c r="AU9" s="134" t="s">
        <v>151</v>
      </c>
      <c r="AV9" s="134">
        <v>0</v>
      </c>
      <c r="AW9" s="134">
        <v>0</v>
      </c>
      <c r="AX9" s="134">
        <v>1</v>
      </c>
      <c r="AY9" s="134">
        <v>4</v>
      </c>
      <c r="AZ9" s="140" t="s">
        <v>14</v>
      </c>
      <c r="BA9" s="134" t="s">
        <v>152</v>
      </c>
      <c r="BB9" s="8" t="s">
        <v>22</v>
      </c>
      <c r="BC9" s="134" t="s">
        <v>213</v>
      </c>
      <c r="BD9" s="134" t="s">
        <v>185</v>
      </c>
      <c r="BE9" s="134" t="s">
        <v>214</v>
      </c>
      <c r="BF9" s="137"/>
    </row>
    <row r="10" spans="1:58" s="7" customFormat="1" ht="78.75" customHeight="1" x14ac:dyDescent="0.25">
      <c r="A10" s="168"/>
      <c r="B10" s="220"/>
      <c r="C10" s="134"/>
      <c r="D10" s="134" t="s">
        <v>215</v>
      </c>
      <c r="E10" s="134"/>
      <c r="F10" s="134"/>
      <c r="G10" s="134"/>
      <c r="H10" s="134"/>
      <c r="I10" s="134"/>
      <c r="J10" s="134"/>
      <c r="K10" s="134"/>
      <c r="L10" s="134"/>
      <c r="M10" s="134"/>
      <c r="N10" s="140"/>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34"/>
      <c r="AS10" s="134"/>
      <c r="AT10" s="134"/>
      <c r="AU10" s="134"/>
      <c r="AV10" s="134"/>
      <c r="AW10" s="134"/>
      <c r="AX10" s="134"/>
      <c r="AY10" s="134"/>
      <c r="AZ10" s="140"/>
      <c r="BA10" s="134"/>
      <c r="BB10" s="8" t="s">
        <v>23</v>
      </c>
      <c r="BC10" s="134"/>
      <c r="BD10" s="134"/>
      <c r="BE10" s="134"/>
      <c r="BF10" s="137"/>
    </row>
    <row r="11" spans="1:58" s="7" customFormat="1" ht="98.25" customHeight="1" thickBot="1" x14ac:dyDescent="0.3">
      <c r="A11" s="169"/>
      <c r="B11" s="221"/>
      <c r="C11" s="135"/>
      <c r="D11" s="135"/>
      <c r="E11" s="135"/>
      <c r="F11" s="135"/>
      <c r="G11" s="135"/>
      <c r="H11" s="135"/>
      <c r="I11" s="135"/>
      <c r="J11" s="135"/>
      <c r="K11" s="135"/>
      <c r="L11" s="135"/>
      <c r="M11" s="135"/>
      <c r="N11" s="141"/>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35"/>
      <c r="AS11" s="135"/>
      <c r="AT11" s="135"/>
      <c r="AU11" s="135"/>
      <c r="AV11" s="135"/>
      <c r="AW11" s="135"/>
      <c r="AX11" s="135"/>
      <c r="AY11" s="135"/>
      <c r="AZ11" s="141"/>
      <c r="BA11" s="135"/>
      <c r="BB11" s="11" t="s">
        <v>24</v>
      </c>
      <c r="BC11" s="135"/>
      <c r="BD11" s="135"/>
      <c r="BE11" s="135"/>
      <c r="BF11" s="138"/>
    </row>
    <row r="12" spans="1:58" s="7" customFormat="1" ht="93" customHeight="1" x14ac:dyDescent="0.25">
      <c r="A12" s="167">
        <v>3</v>
      </c>
      <c r="B12" s="219" t="s">
        <v>216</v>
      </c>
      <c r="C12" s="10" t="s">
        <v>217</v>
      </c>
      <c r="D12" s="10" t="s">
        <v>218</v>
      </c>
      <c r="E12" s="133" t="s">
        <v>219</v>
      </c>
      <c r="F12" s="133" t="s">
        <v>220</v>
      </c>
      <c r="G12" s="133" t="s">
        <v>25</v>
      </c>
      <c r="H12" s="133" t="s">
        <v>26</v>
      </c>
      <c r="I12" s="133" t="s">
        <v>133</v>
      </c>
      <c r="J12" s="133" t="s">
        <v>134</v>
      </c>
      <c r="K12" s="133">
        <v>1</v>
      </c>
      <c r="L12" s="133" t="s">
        <v>20</v>
      </c>
      <c r="M12" s="133">
        <v>3</v>
      </c>
      <c r="N12" s="230"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33">
        <v>100</v>
      </c>
      <c r="AS12" s="133" t="s">
        <v>15</v>
      </c>
      <c r="AT12" s="133" t="s">
        <v>150</v>
      </c>
      <c r="AU12" s="133" t="s">
        <v>151</v>
      </c>
      <c r="AV12" s="133">
        <v>2</v>
      </c>
      <c r="AW12" s="133">
        <v>0</v>
      </c>
      <c r="AX12" s="133">
        <v>1</v>
      </c>
      <c r="AY12" s="133">
        <v>3</v>
      </c>
      <c r="AZ12" s="224" t="s">
        <v>20</v>
      </c>
      <c r="BA12" s="226" t="s">
        <v>182</v>
      </c>
      <c r="BB12" s="10" t="s">
        <v>27</v>
      </c>
      <c r="BC12" s="10" t="s">
        <v>227</v>
      </c>
      <c r="BD12" s="10" t="s">
        <v>228</v>
      </c>
      <c r="BE12" s="10" t="s">
        <v>229</v>
      </c>
      <c r="BF12" s="136" t="s">
        <v>230</v>
      </c>
    </row>
    <row r="13" spans="1:58" s="7" customFormat="1" ht="102.75" customHeight="1" thickBot="1" x14ac:dyDescent="0.3">
      <c r="A13" s="169"/>
      <c r="B13" s="221"/>
      <c r="C13" s="11" t="s">
        <v>231</v>
      </c>
      <c r="D13" s="11" t="s">
        <v>232</v>
      </c>
      <c r="E13" s="135"/>
      <c r="F13" s="135"/>
      <c r="G13" s="135"/>
      <c r="H13" s="135"/>
      <c r="I13" s="135"/>
      <c r="J13" s="135"/>
      <c r="K13" s="135"/>
      <c r="L13" s="135"/>
      <c r="M13" s="135"/>
      <c r="N13" s="231"/>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35"/>
      <c r="AS13" s="135"/>
      <c r="AT13" s="135"/>
      <c r="AU13" s="135"/>
      <c r="AV13" s="135"/>
      <c r="AW13" s="135"/>
      <c r="AX13" s="135"/>
      <c r="AY13" s="135"/>
      <c r="AZ13" s="225"/>
      <c r="BA13" s="227"/>
      <c r="BB13" s="11" t="s">
        <v>240</v>
      </c>
      <c r="BC13" s="11" t="s">
        <v>241</v>
      </c>
      <c r="BD13" s="11" t="s">
        <v>242</v>
      </c>
      <c r="BE13" s="11" t="s">
        <v>243</v>
      </c>
      <c r="BF13" s="138"/>
    </row>
    <row r="14" spans="1:58" s="7" customFormat="1" ht="106.5" customHeight="1" x14ac:dyDescent="0.25">
      <c r="A14" s="163">
        <v>4</v>
      </c>
      <c r="B14" s="228" t="s">
        <v>244</v>
      </c>
      <c r="C14" s="154" t="s">
        <v>245</v>
      </c>
      <c r="D14" s="154" t="s">
        <v>246</v>
      </c>
      <c r="E14" s="154" t="s">
        <v>247</v>
      </c>
      <c r="F14" s="154" t="s">
        <v>248</v>
      </c>
      <c r="G14" s="154" t="s">
        <v>249</v>
      </c>
      <c r="H14" s="154" t="s">
        <v>249</v>
      </c>
      <c r="I14" s="154" t="s">
        <v>133</v>
      </c>
      <c r="J14" s="154" t="s">
        <v>35</v>
      </c>
      <c r="K14" s="154">
        <v>3</v>
      </c>
      <c r="L14" s="154" t="s">
        <v>36</v>
      </c>
      <c r="M14" s="154">
        <v>5</v>
      </c>
      <c r="N14" s="156" t="s">
        <v>33</v>
      </c>
      <c r="O14" s="154" t="s">
        <v>250</v>
      </c>
      <c r="P14" s="154" t="s">
        <v>136</v>
      </c>
      <c r="Q14" s="154" t="s">
        <v>251</v>
      </c>
      <c r="R14" s="154" t="s">
        <v>138</v>
      </c>
      <c r="S14" s="154">
        <v>15</v>
      </c>
      <c r="T14" s="154" t="s">
        <v>139</v>
      </c>
      <c r="U14" s="154">
        <v>15</v>
      </c>
      <c r="V14" s="154" t="s">
        <v>252</v>
      </c>
      <c r="W14" s="154" t="s">
        <v>141</v>
      </c>
      <c r="X14" s="154">
        <v>15</v>
      </c>
      <c r="Y14" s="154" t="s">
        <v>253</v>
      </c>
      <c r="Z14" s="154" t="s">
        <v>143</v>
      </c>
      <c r="AA14" s="154">
        <v>15</v>
      </c>
      <c r="AB14" s="154" t="s">
        <v>254</v>
      </c>
      <c r="AC14" s="154" t="s">
        <v>145</v>
      </c>
      <c r="AD14" s="154">
        <v>15</v>
      </c>
      <c r="AE14" s="154" t="s">
        <v>255</v>
      </c>
      <c r="AF14" s="154" t="s">
        <v>147</v>
      </c>
      <c r="AG14" s="154">
        <v>15</v>
      </c>
      <c r="AH14" s="154" t="s">
        <v>256</v>
      </c>
      <c r="AI14" s="154" t="s">
        <v>149</v>
      </c>
      <c r="AJ14" s="154">
        <v>10</v>
      </c>
      <c r="AK14" s="154">
        <v>100</v>
      </c>
      <c r="AL14" s="154" t="s">
        <v>15</v>
      </c>
      <c r="AM14" s="154">
        <v>3</v>
      </c>
      <c r="AN14" s="154" t="s">
        <v>15</v>
      </c>
      <c r="AO14" s="154">
        <v>3</v>
      </c>
      <c r="AP14" s="154" t="s">
        <v>15</v>
      </c>
      <c r="AQ14" s="154">
        <v>100</v>
      </c>
      <c r="AR14" s="154">
        <v>100</v>
      </c>
      <c r="AS14" s="154" t="s">
        <v>15</v>
      </c>
      <c r="AT14" s="154" t="s">
        <v>150</v>
      </c>
      <c r="AU14" s="154" t="s">
        <v>151</v>
      </c>
      <c r="AV14" s="154">
        <v>2</v>
      </c>
      <c r="AW14" s="154">
        <v>0</v>
      </c>
      <c r="AX14" s="154">
        <v>1</v>
      </c>
      <c r="AY14" s="154">
        <v>5</v>
      </c>
      <c r="AZ14" s="156" t="s">
        <v>33</v>
      </c>
      <c r="BA14" s="154" t="s">
        <v>257</v>
      </c>
      <c r="BB14" s="12" t="s">
        <v>258</v>
      </c>
      <c r="BC14" s="13" t="s">
        <v>259</v>
      </c>
      <c r="BD14" s="13" t="s">
        <v>260</v>
      </c>
      <c r="BE14" s="14">
        <v>44196</v>
      </c>
      <c r="BF14" s="159" t="s">
        <v>261</v>
      </c>
    </row>
    <row r="15" spans="1:58" s="7" customFormat="1" ht="101.25" customHeight="1" x14ac:dyDescent="0.25">
      <c r="A15" s="148"/>
      <c r="B15" s="220"/>
      <c r="C15" s="134"/>
      <c r="D15" s="134"/>
      <c r="E15" s="134"/>
      <c r="F15" s="134"/>
      <c r="G15" s="134"/>
      <c r="H15" s="134"/>
      <c r="I15" s="134"/>
      <c r="J15" s="134"/>
      <c r="K15" s="134"/>
      <c r="L15" s="134"/>
      <c r="M15" s="134"/>
      <c r="N15" s="161"/>
      <c r="O15" s="134"/>
      <c r="P15" s="134"/>
      <c r="Q15" s="134" t="s">
        <v>262</v>
      </c>
      <c r="R15" s="134" t="s">
        <v>138</v>
      </c>
      <c r="S15" s="134">
        <v>15</v>
      </c>
      <c r="T15" s="134" t="s">
        <v>139</v>
      </c>
      <c r="U15" s="134">
        <v>15</v>
      </c>
      <c r="V15" s="134" t="s">
        <v>263</v>
      </c>
      <c r="W15" s="134" t="s">
        <v>141</v>
      </c>
      <c r="X15" s="134">
        <v>15</v>
      </c>
      <c r="Y15" s="134" t="s">
        <v>264</v>
      </c>
      <c r="Z15" s="134" t="s">
        <v>143</v>
      </c>
      <c r="AA15" s="134">
        <v>15</v>
      </c>
      <c r="AB15" s="134" t="s">
        <v>265</v>
      </c>
      <c r="AC15" s="134" t="s">
        <v>145</v>
      </c>
      <c r="AD15" s="134">
        <v>15</v>
      </c>
      <c r="AE15" s="134" t="s">
        <v>266</v>
      </c>
      <c r="AF15" s="134" t="s">
        <v>147</v>
      </c>
      <c r="AG15" s="134">
        <v>15</v>
      </c>
      <c r="AH15" s="134" t="s">
        <v>267</v>
      </c>
      <c r="AI15" s="134" t="s">
        <v>149</v>
      </c>
      <c r="AJ15" s="134">
        <v>10</v>
      </c>
      <c r="AK15" s="134">
        <v>100</v>
      </c>
      <c r="AL15" s="134" t="s">
        <v>15</v>
      </c>
      <c r="AM15" s="134">
        <v>3</v>
      </c>
      <c r="AN15" s="134" t="s">
        <v>15</v>
      </c>
      <c r="AO15" s="134">
        <v>3</v>
      </c>
      <c r="AP15" s="134" t="s">
        <v>15</v>
      </c>
      <c r="AQ15" s="134">
        <v>100</v>
      </c>
      <c r="AR15" s="134"/>
      <c r="AS15" s="134"/>
      <c r="AT15" s="134"/>
      <c r="AU15" s="134"/>
      <c r="AV15" s="134"/>
      <c r="AW15" s="134"/>
      <c r="AX15" s="134"/>
      <c r="AY15" s="134"/>
      <c r="AZ15" s="161"/>
      <c r="BA15" s="134"/>
      <c r="BB15" s="15" t="s">
        <v>268</v>
      </c>
      <c r="BC15" s="8" t="s">
        <v>269</v>
      </c>
      <c r="BD15" s="8" t="s">
        <v>260</v>
      </c>
      <c r="BE15" s="16">
        <v>44196</v>
      </c>
      <c r="BF15" s="137"/>
    </row>
    <row r="16" spans="1:58" s="7" customFormat="1" ht="99" customHeight="1" x14ac:dyDescent="0.25">
      <c r="A16" s="148"/>
      <c r="B16" s="220"/>
      <c r="C16" s="134"/>
      <c r="D16" s="134" t="s">
        <v>270</v>
      </c>
      <c r="E16" s="134"/>
      <c r="F16" s="134"/>
      <c r="G16" s="134"/>
      <c r="H16" s="134"/>
      <c r="I16" s="134"/>
      <c r="J16" s="134"/>
      <c r="K16" s="134"/>
      <c r="L16" s="134"/>
      <c r="M16" s="134"/>
      <c r="N16" s="161"/>
      <c r="O16" s="134" t="s">
        <v>271</v>
      </c>
      <c r="P16" s="134" t="s">
        <v>136</v>
      </c>
      <c r="Q16" s="134" t="s">
        <v>262</v>
      </c>
      <c r="R16" s="134" t="s">
        <v>138</v>
      </c>
      <c r="S16" s="134">
        <v>15</v>
      </c>
      <c r="T16" s="134" t="s">
        <v>139</v>
      </c>
      <c r="U16" s="134">
        <v>15</v>
      </c>
      <c r="V16" s="134" t="s">
        <v>252</v>
      </c>
      <c r="W16" s="134" t="s">
        <v>141</v>
      </c>
      <c r="X16" s="134">
        <v>15</v>
      </c>
      <c r="Y16" s="134" t="s">
        <v>264</v>
      </c>
      <c r="Z16" s="134" t="s">
        <v>143</v>
      </c>
      <c r="AA16" s="134">
        <v>15</v>
      </c>
      <c r="AB16" s="134" t="s">
        <v>272</v>
      </c>
      <c r="AC16" s="134" t="s">
        <v>145</v>
      </c>
      <c r="AD16" s="134">
        <v>15</v>
      </c>
      <c r="AE16" s="134" t="s">
        <v>255</v>
      </c>
      <c r="AF16" s="134" t="s">
        <v>147</v>
      </c>
      <c r="AG16" s="134">
        <v>15</v>
      </c>
      <c r="AH16" s="134" t="s">
        <v>273</v>
      </c>
      <c r="AI16" s="134" t="s">
        <v>149</v>
      </c>
      <c r="AJ16" s="134">
        <v>10</v>
      </c>
      <c r="AK16" s="134">
        <v>100</v>
      </c>
      <c r="AL16" s="134" t="s">
        <v>15</v>
      </c>
      <c r="AM16" s="134">
        <v>3</v>
      </c>
      <c r="AN16" s="134" t="s">
        <v>15</v>
      </c>
      <c r="AO16" s="134">
        <v>3</v>
      </c>
      <c r="AP16" s="134" t="s">
        <v>15</v>
      </c>
      <c r="AQ16" s="134">
        <v>100</v>
      </c>
      <c r="AR16" s="134"/>
      <c r="AS16" s="134"/>
      <c r="AT16" s="134"/>
      <c r="AU16" s="134"/>
      <c r="AV16" s="134"/>
      <c r="AW16" s="134"/>
      <c r="AX16" s="134"/>
      <c r="AY16" s="134"/>
      <c r="AZ16" s="161"/>
      <c r="BA16" s="134"/>
      <c r="BB16" s="222" t="s">
        <v>274</v>
      </c>
      <c r="BC16" s="134" t="s">
        <v>275</v>
      </c>
      <c r="BD16" s="134" t="s">
        <v>276</v>
      </c>
      <c r="BE16" s="170">
        <v>44196</v>
      </c>
      <c r="BF16" s="137" t="s">
        <v>277</v>
      </c>
    </row>
    <row r="17" spans="1:410" s="7" customFormat="1" ht="58.5" customHeight="1" thickBot="1" x14ac:dyDescent="0.3">
      <c r="A17" s="164"/>
      <c r="B17" s="229"/>
      <c r="C17" s="153"/>
      <c r="D17" s="153"/>
      <c r="E17" s="153"/>
      <c r="F17" s="153"/>
      <c r="G17" s="153"/>
      <c r="H17" s="153"/>
      <c r="I17" s="153"/>
      <c r="J17" s="153"/>
      <c r="K17" s="153"/>
      <c r="L17" s="153"/>
      <c r="M17" s="153"/>
      <c r="N17" s="155"/>
      <c r="O17" s="153"/>
      <c r="P17" s="153"/>
      <c r="Q17" s="153" t="s">
        <v>251</v>
      </c>
      <c r="R17" s="153" t="s">
        <v>138</v>
      </c>
      <c r="S17" s="153">
        <v>15</v>
      </c>
      <c r="T17" s="153" t="s">
        <v>139</v>
      </c>
      <c r="U17" s="153">
        <v>15</v>
      </c>
      <c r="V17" s="153" t="s">
        <v>263</v>
      </c>
      <c r="W17" s="153" t="s">
        <v>141</v>
      </c>
      <c r="X17" s="153">
        <v>15</v>
      </c>
      <c r="Y17" s="153" t="s">
        <v>278</v>
      </c>
      <c r="Z17" s="153" t="s">
        <v>143</v>
      </c>
      <c r="AA17" s="153">
        <v>15</v>
      </c>
      <c r="AB17" s="153" t="s">
        <v>279</v>
      </c>
      <c r="AC17" s="153" t="s">
        <v>145</v>
      </c>
      <c r="AD17" s="153">
        <v>15</v>
      </c>
      <c r="AE17" s="153" t="s">
        <v>280</v>
      </c>
      <c r="AF17" s="153" t="s">
        <v>147</v>
      </c>
      <c r="AG17" s="153">
        <v>15</v>
      </c>
      <c r="AH17" s="153" t="s">
        <v>281</v>
      </c>
      <c r="AI17" s="153" t="s">
        <v>149</v>
      </c>
      <c r="AJ17" s="153">
        <v>10</v>
      </c>
      <c r="AK17" s="153">
        <v>100</v>
      </c>
      <c r="AL17" s="153" t="s">
        <v>15</v>
      </c>
      <c r="AM17" s="153">
        <v>3</v>
      </c>
      <c r="AN17" s="153" t="s">
        <v>15</v>
      </c>
      <c r="AO17" s="153">
        <v>3</v>
      </c>
      <c r="AP17" s="153" t="s">
        <v>15</v>
      </c>
      <c r="AQ17" s="153">
        <v>100</v>
      </c>
      <c r="AR17" s="153"/>
      <c r="AS17" s="153"/>
      <c r="AT17" s="153"/>
      <c r="AU17" s="153"/>
      <c r="AV17" s="153"/>
      <c r="AW17" s="153"/>
      <c r="AX17" s="153"/>
      <c r="AY17" s="153"/>
      <c r="AZ17" s="155"/>
      <c r="BA17" s="153"/>
      <c r="BB17" s="223"/>
      <c r="BC17" s="153"/>
      <c r="BD17" s="153"/>
      <c r="BE17" s="218"/>
      <c r="BF17" s="186"/>
    </row>
    <row r="18" spans="1:410" s="7" customFormat="1" ht="143.25" customHeight="1" x14ac:dyDescent="0.25">
      <c r="A18" s="167">
        <v>5</v>
      </c>
      <c r="B18" s="219" t="s">
        <v>282</v>
      </c>
      <c r="C18" s="133" t="s">
        <v>283</v>
      </c>
      <c r="D18" s="133" t="s">
        <v>284</v>
      </c>
      <c r="E18" s="133" t="s">
        <v>285</v>
      </c>
      <c r="F18" s="133" t="s">
        <v>286</v>
      </c>
      <c r="G18" s="133" t="s">
        <v>28</v>
      </c>
      <c r="H18" s="133" t="s">
        <v>29</v>
      </c>
      <c r="I18" s="133" t="s">
        <v>133</v>
      </c>
      <c r="J18" s="133" t="s">
        <v>134</v>
      </c>
      <c r="K18" s="133">
        <v>1</v>
      </c>
      <c r="L18" s="133" t="s">
        <v>13</v>
      </c>
      <c r="M18" s="133">
        <v>3</v>
      </c>
      <c r="N18" s="139"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33">
        <v>100</v>
      </c>
      <c r="AS18" s="133" t="s">
        <v>15</v>
      </c>
      <c r="AT18" s="133" t="s">
        <v>150</v>
      </c>
      <c r="AU18" s="133" t="s">
        <v>151</v>
      </c>
      <c r="AV18" s="133">
        <v>2</v>
      </c>
      <c r="AW18" s="133">
        <v>0</v>
      </c>
      <c r="AX18" s="133">
        <v>1</v>
      </c>
      <c r="AY18" s="133">
        <v>4</v>
      </c>
      <c r="AZ18" s="139" t="s">
        <v>14</v>
      </c>
      <c r="BA18" s="133" t="s">
        <v>182</v>
      </c>
      <c r="BB18" s="10" t="s">
        <v>30</v>
      </c>
      <c r="BC18" s="17" t="s">
        <v>293</v>
      </c>
      <c r="BD18" s="10" t="s">
        <v>294</v>
      </c>
      <c r="BE18" s="18" t="s">
        <v>295</v>
      </c>
      <c r="BF18" s="136" t="s">
        <v>296</v>
      </c>
    </row>
    <row r="19" spans="1:410" s="7" customFormat="1" ht="113.25" customHeight="1" x14ac:dyDescent="0.25">
      <c r="A19" s="168"/>
      <c r="B19" s="220"/>
      <c r="C19" s="134"/>
      <c r="D19" s="134"/>
      <c r="E19" s="134"/>
      <c r="F19" s="134"/>
      <c r="G19" s="134"/>
      <c r="H19" s="134"/>
      <c r="I19" s="134"/>
      <c r="J19" s="134"/>
      <c r="K19" s="134"/>
      <c r="L19" s="134"/>
      <c r="M19" s="134"/>
      <c r="N19" s="140"/>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34"/>
      <c r="AS19" s="134"/>
      <c r="AT19" s="134"/>
      <c r="AU19" s="134"/>
      <c r="AV19" s="134"/>
      <c r="AW19" s="134"/>
      <c r="AX19" s="134"/>
      <c r="AY19" s="134"/>
      <c r="AZ19" s="140"/>
      <c r="BA19" s="134"/>
      <c r="BB19" s="8" t="s">
        <v>31</v>
      </c>
      <c r="BC19" s="15" t="s">
        <v>304</v>
      </c>
      <c r="BD19" s="8" t="s">
        <v>294</v>
      </c>
      <c r="BE19" s="16" t="s">
        <v>295</v>
      </c>
      <c r="BF19" s="137"/>
    </row>
    <row r="20" spans="1:410" s="7" customFormat="1" ht="135.75" customHeight="1" thickBot="1" x14ac:dyDescent="0.3">
      <c r="A20" s="169"/>
      <c r="B20" s="221"/>
      <c r="C20" s="11" t="s">
        <v>305</v>
      </c>
      <c r="D20" s="11" t="s">
        <v>306</v>
      </c>
      <c r="E20" s="135"/>
      <c r="F20" s="135"/>
      <c r="G20" s="135"/>
      <c r="H20" s="135"/>
      <c r="I20" s="135"/>
      <c r="J20" s="135"/>
      <c r="K20" s="135"/>
      <c r="L20" s="135"/>
      <c r="M20" s="135"/>
      <c r="N20" s="141"/>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35"/>
      <c r="AS20" s="135"/>
      <c r="AT20" s="135"/>
      <c r="AU20" s="135"/>
      <c r="AV20" s="135"/>
      <c r="AW20" s="135"/>
      <c r="AX20" s="135"/>
      <c r="AY20" s="135"/>
      <c r="AZ20" s="141"/>
      <c r="BA20" s="135"/>
      <c r="BB20" s="11" t="s">
        <v>32</v>
      </c>
      <c r="BC20" s="19" t="s">
        <v>314</v>
      </c>
      <c r="BD20" s="11" t="s">
        <v>315</v>
      </c>
      <c r="BE20" s="20" t="s">
        <v>316</v>
      </c>
      <c r="BF20" s="138"/>
    </row>
    <row r="21" spans="1:410" ht="105" customHeight="1" x14ac:dyDescent="0.25">
      <c r="A21" s="163">
        <v>6</v>
      </c>
      <c r="B21" s="165" t="s">
        <v>317</v>
      </c>
      <c r="C21" s="13" t="s">
        <v>318</v>
      </c>
      <c r="D21" s="13" t="s">
        <v>319</v>
      </c>
      <c r="E21" s="154" t="s">
        <v>320</v>
      </c>
      <c r="F21" s="154" t="s">
        <v>321</v>
      </c>
      <c r="G21" s="154" t="s">
        <v>34</v>
      </c>
      <c r="H21" s="154" t="s">
        <v>322</v>
      </c>
      <c r="I21" s="154" t="s">
        <v>133</v>
      </c>
      <c r="J21" s="154" t="s">
        <v>35</v>
      </c>
      <c r="K21" s="154">
        <v>3</v>
      </c>
      <c r="L21" s="154" t="s">
        <v>13</v>
      </c>
      <c r="M21" s="154">
        <v>4</v>
      </c>
      <c r="N21" s="156"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154">
        <v>100</v>
      </c>
      <c r="AS21" s="154" t="s">
        <v>15</v>
      </c>
      <c r="AT21" s="154" t="s">
        <v>150</v>
      </c>
      <c r="AU21" s="154" t="s">
        <v>151</v>
      </c>
      <c r="AV21" s="154">
        <v>1</v>
      </c>
      <c r="AW21" s="154">
        <v>0</v>
      </c>
      <c r="AX21" s="154">
        <v>2</v>
      </c>
      <c r="AY21" s="154">
        <v>4</v>
      </c>
      <c r="AZ21" s="157" t="s">
        <v>14</v>
      </c>
      <c r="BA21" s="154" t="s">
        <v>152</v>
      </c>
      <c r="BB21" s="13" t="s">
        <v>330</v>
      </c>
      <c r="BC21" s="13" t="s">
        <v>331</v>
      </c>
      <c r="BD21" s="13" t="s">
        <v>332</v>
      </c>
      <c r="BE21" s="13" t="s">
        <v>52</v>
      </c>
      <c r="BF21" s="159" t="s">
        <v>333</v>
      </c>
    </row>
    <row r="22" spans="1:410" ht="120.75" customHeight="1" thickBot="1" x14ac:dyDescent="0.3">
      <c r="A22" s="164"/>
      <c r="B22" s="166"/>
      <c r="C22" s="9" t="s">
        <v>334</v>
      </c>
      <c r="D22" s="9" t="s">
        <v>335</v>
      </c>
      <c r="E22" s="153"/>
      <c r="F22" s="153"/>
      <c r="G22" s="153"/>
      <c r="H22" s="153"/>
      <c r="I22" s="153"/>
      <c r="J22" s="153"/>
      <c r="K22" s="153"/>
      <c r="L22" s="153"/>
      <c r="M22" s="153"/>
      <c r="N22" s="155"/>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53"/>
      <c r="AS22" s="153"/>
      <c r="AT22" s="153"/>
      <c r="AU22" s="153"/>
      <c r="AV22" s="153"/>
      <c r="AW22" s="153"/>
      <c r="AX22" s="153"/>
      <c r="AY22" s="153"/>
      <c r="AZ22" s="162"/>
      <c r="BA22" s="153"/>
      <c r="BB22" s="9" t="s">
        <v>340</v>
      </c>
      <c r="BC22" s="9" t="s">
        <v>341</v>
      </c>
      <c r="BD22" s="9" t="s">
        <v>342</v>
      </c>
      <c r="BE22" s="9" t="s">
        <v>52</v>
      </c>
      <c r="BF22" s="186"/>
    </row>
    <row r="23" spans="1:410" ht="75" customHeight="1" x14ac:dyDescent="0.25">
      <c r="A23" s="167">
        <v>7</v>
      </c>
      <c r="B23" s="150" t="s">
        <v>343</v>
      </c>
      <c r="C23" s="10" t="s">
        <v>163</v>
      </c>
      <c r="D23" s="10" t="s">
        <v>344</v>
      </c>
      <c r="E23" s="133" t="s">
        <v>345</v>
      </c>
      <c r="F23" s="133" t="s">
        <v>346</v>
      </c>
      <c r="G23" s="133" t="s">
        <v>347</v>
      </c>
      <c r="H23" s="133" t="s">
        <v>348</v>
      </c>
      <c r="I23" s="133" t="s">
        <v>133</v>
      </c>
      <c r="J23" s="133" t="s">
        <v>35</v>
      </c>
      <c r="K23" s="133">
        <v>3</v>
      </c>
      <c r="L23" s="133" t="s">
        <v>36</v>
      </c>
      <c r="M23" s="133">
        <v>5</v>
      </c>
      <c r="N23" s="142"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17">
        <v>83333</v>
      </c>
      <c r="AS23" s="133" t="s">
        <v>20</v>
      </c>
      <c r="AT23" s="133" t="s">
        <v>150</v>
      </c>
      <c r="AU23" s="133" t="s">
        <v>151</v>
      </c>
      <c r="AV23" s="133">
        <v>1</v>
      </c>
      <c r="AW23" s="133">
        <v>0</v>
      </c>
      <c r="AX23" s="133">
        <v>2</v>
      </c>
      <c r="AY23" s="133">
        <v>5</v>
      </c>
      <c r="AZ23" s="142" t="s">
        <v>33</v>
      </c>
      <c r="BA23" s="133" t="s">
        <v>152</v>
      </c>
      <c r="BB23" s="10" t="s">
        <v>356</v>
      </c>
      <c r="BC23" s="10" t="s">
        <v>357</v>
      </c>
      <c r="BD23" s="10" t="s">
        <v>358</v>
      </c>
      <c r="BE23" s="18">
        <v>44183</v>
      </c>
      <c r="BF23" s="21" t="s">
        <v>359</v>
      </c>
    </row>
    <row r="24" spans="1:410" ht="56.25" customHeight="1" x14ac:dyDescent="0.25">
      <c r="A24" s="168"/>
      <c r="B24" s="151"/>
      <c r="C24" s="134" t="s">
        <v>360</v>
      </c>
      <c r="D24" s="134" t="s">
        <v>361</v>
      </c>
      <c r="E24" s="134"/>
      <c r="F24" s="134"/>
      <c r="G24" s="134"/>
      <c r="H24" s="134"/>
      <c r="I24" s="134"/>
      <c r="J24" s="134"/>
      <c r="K24" s="134"/>
      <c r="L24" s="134"/>
      <c r="M24" s="134"/>
      <c r="N24" s="161"/>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34"/>
      <c r="AS24" s="134"/>
      <c r="AT24" s="134"/>
      <c r="AU24" s="134"/>
      <c r="AV24" s="134"/>
      <c r="AW24" s="134"/>
      <c r="AX24" s="134"/>
      <c r="AY24" s="134"/>
      <c r="AZ24" s="161"/>
      <c r="BA24" s="134"/>
      <c r="BB24" s="8" t="s">
        <v>367</v>
      </c>
      <c r="BC24" s="8" t="s">
        <v>368</v>
      </c>
      <c r="BD24" s="8" t="s">
        <v>358</v>
      </c>
      <c r="BE24" s="16">
        <v>44183</v>
      </c>
      <c r="BF24" s="22" t="s">
        <v>369</v>
      </c>
    </row>
    <row r="25" spans="1:410" ht="86.25" customHeight="1" x14ac:dyDescent="0.25">
      <c r="A25" s="168"/>
      <c r="B25" s="151"/>
      <c r="C25" s="134"/>
      <c r="D25" s="134"/>
      <c r="E25" s="134"/>
      <c r="F25" s="134"/>
      <c r="G25" s="134"/>
      <c r="H25" s="134"/>
      <c r="I25" s="134"/>
      <c r="J25" s="134"/>
      <c r="K25" s="134"/>
      <c r="L25" s="134"/>
      <c r="M25" s="134"/>
      <c r="N25" s="161"/>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34"/>
      <c r="AS25" s="134"/>
      <c r="AT25" s="134"/>
      <c r="AU25" s="134"/>
      <c r="AV25" s="134"/>
      <c r="AW25" s="134"/>
      <c r="AX25" s="134"/>
      <c r="AY25" s="134"/>
      <c r="AZ25" s="161"/>
      <c r="BA25" s="134"/>
      <c r="BB25" s="8" t="s">
        <v>373</v>
      </c>
      <c r="BC25" s="8" t="s">
        <v>374</v>
      </c>
      <c r="BD25" s="8" t="s">
        <v>358</v>
      </c>
      <c r="BE25" s="16">
        <v>44183</v>
      </c>
      <c r="BF25" s="22" t="s">
        <v>359</v>
      </c>
    </row>
    <row r="26" spans="1:410" ht="71.25" customHeight="1" x14ac:dyDescent="0.25">
      <c r="A26" s="168"/>
      <c r="B26" s="151"/>
      <c r="C26" s="134" t="s">
        <v>375</v>
      </c>
      <c r="D26" s="134" t="s">
        <v>376</v>
      </c>
      <c r="E26" s="134"/>
      <c r="F26" s="134"/>
      <c r="G26" s="134"/>
      <c r="H26" s="134"/>
      <c r="I26" s="134"/>
      <c r="J26" s="134"/>
      <c r="K26" s="134"/>
      <c r="L26" s="134"/>
      <c r="M26" s="134"/>
      <c r="N26" s="161"/>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34"/>
      <c r="AS26" s="134"/>
      <c r="AT26" s="134"/>
      <c r="AU26" s="134"/>
      <c r="AV26" s="134"/>
      <c r="AW26" s="134"/>
      <c r="AX26" s="134"/>
      <c r="AY26" s="134"/>
      <c r="AZ26" s="161"/>
      <c r="BA26" s="134"/>
      <c r="BB26" s="8" t="s">
        <v>383</v>
      </c>
      <c r="BC26" s="8" t="s">
        <v>384</v>
      </c>
      <c r="BD26" s="8" t="s">
        <v>385</v>
      </c>
      <c r="BE26" s="16">
        <v>44183</v>
      </c>
      <c r="BF26" s="22" t="s">
        <v>386</v>
      </c>
    </row>
    <row r="27" spans="1:410" ht="52.5" customHeight="1" x14ac:dyDescent="0.25">
      <c r="A27" s="168"/>
      <c r="B27" s="151"/>
      <c r="C27" s="134"/>
      <c r="D27" s="134"/>
      <c r="E27" s="134"/>
      <c r="F27" s="134"/>
      <c r="G27" s="134"/>
      <c r="H27" s="134"/>
      <c r="I27" s="134"/>
      <c r="J27" s="134"/>
      <c r="K27" s="134"/>
      <c r="L27" s="134"/>
      <c r="M27" s="134"/>
      <c r="N27" s="161"/>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34"/>
      <c r="AS27" s="134"/>
      <c r="AT27" s="134"/>
      <c r="AU27" s="134"/>
      <c r="AV27" s="134"/>
      <c r="AW27" s="134"/>
      <c r="AX27" s="134"/>
      <c r="AY27" s="134"/>
      <c r="AZ27" s="161"/>
      <c r="BA27" s="134"/>
      <c r="BB27" s="8" t="s">
        <v>367</v>
      </c>
      <c r="BC27" s="8" t="s">
        <v>368</v>
      </c>
      <c r="BD27" s="8" t="s">
        <v>358</v>
      </c>
      <c r="BE27" s="16">
        <v>44183</v>
      </c>
      <c r="BF27" s="22" t="s">
        <v>369</v>
      </c>
    </row>
    <row r="28" spans="1:410" ht="94.5" customHeight="1" thickBot="1" x14ac:dyDescent="0.3">
      <c r="A28" s="169"/>
      <c r="B28" s="152"/>
      <c r="C28" s="135"/>
      <c r="D28" s="135"/>
      <c r="E28" s="135"/>
      <c r="F28" s="135"/>
      <c r="G28" s="135"/>
      <c r="H28" s="135"/>
      <c r="I28" s="135"/>
      <c r="J28" s="135"/>
      <c r="K28" s="135"/>
      <c r="L28" s="135"/>
      <c r="M28" s="135"/>
      <c r="N28" s="143"/>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35"/>
      <c r="AT28" s="135" t="s">
        <v>150</v>
      </c>
      <c r="AU28" s="135" t="s">
        <v>151</v>
      </c>
      <c r="AV28" s="135">
        <v>2</v>
      </c>
      <c r="AW28" s="135">
        <v>0</v>
      </c>
      <c r="AX28" s="135">
        <v>2</v>
      </c>
      <c r="AY28" s="135">
        <v>4</v>
      </c>
      <c r="AZ28" s="143" t="s">
        <v>14</v>
      </c>
      <c r="BA28" s="135"/>
      <c r="BB28" s="11" t="s">
        <v>75</v>
      </c>
      <c r="BC28" s="11" t="s">
        <v>395</v>
      </c>
      <c r="BD28" s="11" t="s">
        <v>396</v>
      </c>
      <c r="BE28" s="11">
        <v>44183</v>
      </c>
      <c r="BF28" s="23" t="s">
        <v>397</v>
      </c>
    </row>
    <row r="29" spans="1:410" s="8" customFormat="1" ht="75" customHeight="1" x14ac:dyDescent="0.25">
      <c r="A29" s="163">
        <v>8</v>
      </c>
      <c r="B29" s="165" t="s">
        <v>398</v>
      </c>
      <c r="C29" s="13" t="s">
        <v>197</v>
      </c>
      <c r="D29" s="24" t="s">
        <v>399</v>
      </c>
      <c r="E29" s="154" t="s">
        <v>400</v>
      </c>
      <c r="F29" s="154" t="s">
        <v>401</v>
      </c>
      <c r="G29" s="189" t="s">
        <v>402</v>
      </c>
      <c r="H29" s="189" t="s">
        <v>37</v>
      </c>
      <c r="I29" s="154" t="s">
        <v>133</v>
      </c>
      <c r="J29" s="154" t="s">
        <v>134</v>
      </c>
      <c r="K29" s="154">
        <v>1</v>
      </c>
      <c r="L29" s="154" t="s">
        <v>36</v>
      </c>
      <c r="M29" s="181">
        <v>5</v>
      </c>
      <c r="N29" s="214"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181">
        <v>62.5</v>
      </c>
      <c r="AS29" s="181" t="s">
        <v>20</v>
      </c>
      <c r="AT29" s="154" t="s">
        <v>150</v>
      </c>
      <c r="AU29" s="154" t="s">
        <v>151</v>
      </c>
      <c r="AV29" s="154">
        <v>0</v>
      </c>
      <c r="AW29" s="154">
        <v>0</v>
      </c>
      <c r="AX29" s="181">
        <v>1</v>
      </c>
      <c r="AY29" s="181">
        <v>5</v>
      </c>
      <c r="AZ29" s="211" t="s">
        <v>33</v>
      </c>
      <c r="BA29" s="181" t="s">
        <v>257</v>
      </c>
      <c r="BB29" s="13" t="s">
        <v>38</v>
      </c>
      <c r="BC29" s="13" t="s">
        <v>410</v>
      </c>
      <c r="BD29" s="13" t="s">
        <v>411</v>
      </c>
      <c r="BE29" s="14">
        <v>44196</v>
      </c>
      <c r="BF29" s="159"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48"/>
      <c r="B30" s="151"/>
      <c r="C30" s="8" t="s">
        <v>197</v>
      </c>
      <c r="D30" s="8" t="s">
        <v>413</v>
      </c>
      <c r="E30" s="134"/>
      <c r="F30" s="134"/>
      <c r="G30" s="190"/>
      <c r="H30" s="190"/>
      <c r="I30" s="134"/>
      <c r="J30" s="134"/>
      <c r="K30" s="134"/>
      <c r="L30" s="134"/>
      <c r="M30" s="180"/>
      <c r="N30" s="215"/>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180"/>
      <c r="AS30" s="180"/>
      <c r="AT30" s="134"/>
      <c r="AU30" s="134"/>
      <c r="AV30" s="134"/>
      <c r="AW30" s="134"/>
      <c r="AX30" s="180"/>
      <c r="AY30" s="180"/>
      <c r="AZ30" s="212"/>
      <c r="BA30" s="180"/>
      <c r="BB30" s="8" t="s">
        <v>76</v>
      </c>
      <c r="BC30" s="8" t="s">
        <v>420</v>
      </c>
      <c r="BD30" s="8" t="s">
        <v>411</v>
      </c>
      <c r="BE30" s="16">
        <v>44196</v>
      </c>
      <c r="BF30" s="137"/>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48"/>
      <c r="B31" s="151"/>
      <c r="C31" s="8" t="s">
        <v>421</v>
      </c>
      <c r="D31" s="8" t="s">
        <v>422</v>
      </c>
      <c r="E31" s="134"/>
      <c r="F31" s="134"/>
      <c r="G31" s="190"/>
      <c r="H31" s="190"/>
      <c r="I31" s="134"/>
      <c r="J31" s="134"/>
      <c r="K31" s="134"/>
      <c r="L31" s="134"/>
      <c r="M31" s="180"/>
      <c r="N31" s="215"/>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180"/>
      <c r="AS31" s="180"/>
      <c r="AT31" s="134"/>
      <c r="AU31" s="134"/>
      <c r="AV31" s="134"/>
      <c r="AW31" s="134"/>
      <c r="AX31" s="180"/>
      <c r="AY31" s="180"/>
      <c r="AZ31" s="212"/>
      <c r="BA31" s="180"/>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64"/>
      <c r="B32" s="166"/>
      <c r="C32" s="9" t="s">
        <v>432</v>
      </c>
      <c r="D32" s="9" t="s">
        <v>433</v>
      </c>
      <c r="E32" s="153"/>
      <c r="F32" s="153"/>
      <c r="G32" s="191"/>
      <c r="H32" s="191"/>
      <c r="I32" s="153"/>
      <c r="J32" s="153"/>
      <c r="K32" s="153"/>
      <c r="L32" s="153"/>
      <c r="M32" s="182"/>
      <c r="N32" s="216"/>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182"/>
      <c r="AS32" s="182"/>
      <c r="AT32" s="153"/>
      <c r="AU32" s="153"/>
      <c r="AV32" s="153"/>
      <c r="AW32" s="153"/>
      <c r="AX32" s="182"/>
      <c r="AY32" s="182"/>
      <c r="AZ32" s="213"/>
      <c r="BA32" s="182"/>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147">
        <v>9</v>
      </c>
      <c r="B33" s="150" t="s">
        <v>443</v>
      </c>
      <c r="C33" s="133" t="s">
        <v>444</v>
      </c>
      <c r="D33" s="133" t="s">
        <v>445</v>
      </c>
      <c r="E33" s="133" t="s">
        <v>446</v>
      </c>
      <c r="F33" s="133" t="s">
        <v>447</v>
      </c>
      <c r="G33" s="133" t="s">
        <v>448</v>
      </c>
      <c r="H33" s="133" t="s">
        <v>449</v>
      </c>
      <c r="I33" s="133" t="s">
        <v>133</v>
      </c>
      <c r="J33" s="133" t="s">
        <v>19</v>
      </c>
      <c r="K33" s="133">
        <v>2</v>
      </c>
      <c r="L33" s="133" t="s">
        <v>13</v>
      </c>
      <c r="M33" s="133">
        <v>4</v>
      </c>
      <c r="N33" s="139" t="s">
        <v>14</v>
      </c>
      <c r="O33" s="133" t="s">
        <v>450</v>
      </c>
      <c r="P33" s="133" t="s">
        <v>136</v>
      </c>
      <c r="Q33" s="133" t="s">
        <v>451</v>
      </c>
      <c r="R33" s="133" t="s">
        <v>138</v>
      </c>
      <c r="S33" s="133">
        <v>15</v>
      </c>
      <c r="T33" s="133" t="s">
        <v>139</v>
      </c>
      <c r="U33" s="133">
        <v>15</v>
      </c>
      <c r="V33" s="133" t="s">
        <v>235</v>
      </c>
      <c r="W33" s="133" t="s">
        <v>141</v>
      </c>
      <c r="X33" s="133">
        <v>15</v>
      </c>
      <c r="Y33" s="133" t="s">
        <v>452</v>
      </c>
      <c r="Z33" s="133" t="s">
        <v>143</v>
      </c>
      <c r="AA33" s="133">
        <v>15</v>
      </c>
      <c r="AB33" s="133" t="s">
        <v>453</v>
      </c>
      <c r="AC33" s="133" t="s">
        <v>145</v>
      </c>
      <c r="AD33" s="133">
        <v>15</v>
      </c>
      <c r="AE33" s="133" t="s">
        <v>454</v>
      </c>
      <c r="AF33" s="133" t="s">
        <v>147</v>
      </c>
      <c r="AG33" s="133">
        <v>15</v>
      </c>
      <c r="AH33" s="133" t="s">
        <v>455</v>
      </c>
      <c r="AI33" s="133" t="s">
        <v>149</v>
      </c>
      <c r="AJ33" s="133">
        <v>10</v>
      </c>
      <c r="AK33" s="133">
        <v>100</v>
      </c>
      <c r="AL33" s="133" t="s">
        <v>15</v>
      </c>
      <c r="AM33" s="133">
        <v>3</v>
      </c>
      <c r="AN33" s="133" t="s">
        <v>20</v>
      </c>
      <c r="AO33" s="133">
        <v>2</v>
      </c>
      <c r="AP33" s="133" t="s">
        <v>20</v>
      </c>
      <c r="AQ33" s="133">
        <v>50</v>
      </c>
      <c r="AR33" s="133">
        <v>50</v>
      </c>
      <c r="AS33" s="133" t="s">
        <v>20</v>
      </c>
      <c r="AT33" s="133" t="s">
        <v>150</v>
      </c>
      <c r="AU33" s="133" t="s">
        <v>151</v>
      </c>
      <c r="AV33" s="133">
        <v>1</v>
      </c>
      <c r="AW33" s="133">
        <v>0</v>
      </c>
      <c r="AX33" s="133">
        <v>1</v>
      </c>
      <c r="AY33" s="133">
        <v>4</v>
      </c>
      <c r="AZ33" s="139" t="s">
        <v>14</v>
      </c>
      <c r="BA33" s="133" t="s">
        <v>152</v>
      </c>
      <c r="BB33" s="10" t="s">
        <v>456</v>
      </c>
      <c r="BC33" s="10" t="s">
        <v>457</v>
      </c>
      <c r="BD33" s="10" t="s">
        <v>458</v>
      </c>
      <c r="BE33" s="18">
        <v>44196</v>
      </c>
      <c r="BF33" s="136" t="s">
        <v>459</v>
      </c>
    </row>
    <row r="34" spans="1:678" ht="153.75" customHeight="1" x14ac:dyDescent="0.25">
      <c r="A34" s="148"/>
      <c r="B34" s="151"/>
      <c r="C34" s="134"/>
      <c r="D34" s="134"/>
      <c r="E34" s="134"/>
      <c r="F34" s="134"/>
      <c r="G34" s="134"/>
      <c r="H34" s="134"/>
      <c r="I34" s="134"/>
      <c r="J34" s="134"/>
      <c r="K34" s="134"/>
      <c r="L34" s="134"/>
      <c r="M34" s="134"/>
      <c r="N34" s="140"/>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40"/>
      <c r="BA34" s="134"/>
      <c r="BB34" s="8" t="s">
        <v>45</v>
      </c>
      <c r="BC34" s="8" t="s">
        <v>460</v>
      </c>
      <c r="BD34" s="8" t="s">
        <v>458</v>
      </c>
      <c r="BE34" s="16">
        <v>44196</v>
      </c>
      <c r="BF34" s="137"/>
    </row>
    <row r="35" spans="1:678" ht="113.25" customHeight="1" x14ac:dyDescent="0.25">
      <c r="A35" s="148"/>
      <c r="B35" s="151"/>
      <c r="C35" s="134" t="s">
        <v>444</v>
      </c>
      <c r="D35" s="134" t="s">
        <v>461</v>
      </c>
      <c r="E35" s="134" t="s">
        <v>462</v>
      </c>
      <c r="F35" s="134" t="s">
        <v>447</v>
      </c>
      <c r="G35" s="134" t="s">
        <v>463</v>
      </c>
      <c r="H35" s="134" t="s">
        <v>464</v>
      </c>
      <c r="I35" s="134" t="s">
        <v>133</v>
      </c>
      <c r="J35" s="134" t="s">
        <v>19</v>
      </c>
      <c r="K35" s="134">
        <v>2</v>
      </c>
      <c r="L35" s="134" t="s">
        <v>13</v>
      </c>
      <c r="M35" s="134">
        <v>4</v>
      </c>
      <c r="N35" s="140"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34">
        <v>100</v>
      </c>
      <c r="AS35" s="134" t="s">
        <v>15</v>
      </c>
      <c r="AT35" s="134" t="s">
        <v>150</v>
      </c>
      <c r="AU35" s="134" t="s">
        <v>151</v>
      </c>
      <c r="AV35" s="134">
        <v>2</v>
      </c>
      <c r="AW35" s="134">
        <v>0</v>
      </c>
      <c r="AX35" s="134">
        <v>1</v>
      </c>
      <c r="AY35" s="134">
        <v>4</v>
      </c>
      <c r="AZ35" s="140" t="s">
        <v>14</v>
      </c>
      <c r="BA35" s="134" t="s">
        <v>152</v>
      </c>
      <c r="BB35" s="8" t="s">
        <v>470</v>
      </c>
      <c r="BC35" s="8" t="s">
        <v>471</v>
      </c>
      <c r="BD35" s="8" t="s">
        <v>458</v>
      </c>
      <c r="BE35" s="16">
        <v>44196</v>
      </c>
      <c r="BF35" s="137" t="s">
        <v>472</v>
      </c>
    </row>
    <row r="36" spans="1:678" ht="93.75" customHeight="1" thickBot="1" x14ac:dyDescent="0.3">
      <c r="A36" s="149"/>
      <c r="B36" s="152"/>
      <c r="C36" s="135"/>
      <c r="D36" s="135"/>
      <c r="E36" s="135"/>
      <c r="F36" s="135"/>
      <c r="G36" s="135"/>
      <c r="H36" s="135"/>
      <c r="I36" s="135"/>
      <c r="J36" s="135"/>
      <c r="K36" s="135"/>
      <c r="L36" s="135"/>
      <c r="M36" s="135"/>
      <c r="N36" s="141"/>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35"/>
      <c r="AS36" s="135"/>
      <c r="AT36" s="135"/>
      <c r="AU36" s="135"/>
      <c r="AV36" s="135"/>
      <c r="AW36" s="135"/>
      <c r="AX36" s="135"/>
      <c r="AY36" s="135"/>
      <c r="AZ36" s="141"/>
      <c r="BA36" s="135"/>
      <c r="BB36" s="11" t="s">
        <v>46</v>
      </c>
      <c r="BC36" s="11" t="s">
        <v>478</v>
      </c>
      <c r="BD36" s="11" t="s">
        <v>458</v>
      </c>
      <c r="BE36" s="20">
        <v>44196</v>
      </c>
      <c r="BF36" s="138"/>
    </row>
    <row r="37" spans="1:678" ht="85.5" customHeight="1" x14ac:dyDescent="0.25">
      <c r="A37" s="167">
        <v>10</v>
      </c>
      <c r="B37" s="165" t="s">
        <v>479</v>
      </c>
      <c r="C37" s="13" t="s">
        <v>480</v>
      </c>
      <c r="D37" s="13" t="s">
        <v>481</v>
      </c>
      <c r="E37" s="154" t="s">
        <v>482</v>
      </c>
      <c r="F37" s="154" t="s">
        <v>483</v>
      </c>
      <c r="G37" s="154" t="s">
        <v>41</v>
      </c>
      <c r="H37" s="154" t="s">
        <v>42</v>
      </c>
      <c r="I37" s="154" t="s">
        <v>133</v>
      </c>
      <c r="J37" s="154" t="s">
        <v>43</v>
      </c>
      <c r="K37" s="154">
        <v>4</v>
      </c>
      <c r="L37" s="154" t="s">
        <v>36</v>
      </c>
      <c r="M37" s="154">
        <v>5</v>
      </c>
      <c r="N37" s="156"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09">
        <v>75</v>
      </c>
      <c r="AS37" s="209" t="s">
        <v>20</v>
      </c>
      <c r="AT37" s="209" t="s">
        <v>150</v>
      </c>
      <c r="AU37" s="209" t="s">
        <v>151</v>
      </c>
      <c r="AV37" s="209">
        <v>2</v>
      </c>
      <c r="AW37" s="209">
        <v>0</v>
      </c>
      <c r="AX37" s="209">
        <v>2</v>
      </c>
      <c r="AY37" s="209">
        <v>5</v>
      </c>
      <c r="AZ37" s="207" t="s">
        <v>33</v>
      </c>
      <c r="BA37" s="154" t="s">
        <v>152</v>
      </c>
      <c r="BB37" s="13" t="s">
        <v>491</v>
      </c>
      <c r="BC37" s="13" t="s">
        <v>492</v>
      </c>
      <c r="BD37" s="13" t="s">
        <v>493</v>
      </c>
      <c r="BE37" s="32" t="s">
        <v>494</v>
      </c>
      <c r="BF37" s="33" t="s">
        <v>495</v>
      </c>
    </row>
    <row r="38" spans="1:678" ht="95.25" customHeight="1" x14ac:dyDescent="0.25">
      <c r="A38" s="168"/>
      <c r="B38" s="151"/>
      <c r="C38" s="8" t="s">
        <v>188</v>
      </c>
      <c r="D38" s="8" t="s">
        <v>496</v>
      </c>
      <c r="E38" s="134"/>
      <c r="F38" s="134"/>
      <c r="G38" s="134"/>
      <c r="H38" s="134"/>
      <c r="I38" s="134"/>
      <c r="J38" s="134"/>
      <c r="K38" s="134"/>
      <c r="L38" s="134"/>
      <c r="M38" s="134"/>
      <c r="N38" s="161"/>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10"/>
      <c r="AS38" s="210"/>
      <c r="AT38" s="210"/>
      <c r="AU38" s="210"/>
      <c r="AV38" s="210"/>
      <c r="AW38" s="210"/>
      <c r="AX38" s="210"/>
      <c r="AY38" s="210"/>
      <c r="AZ38" s="208"/>
      <c r="BA38" s="134"/>
      <c r="BB38" s="8" t="s">
        <v>491</v>
      </c>
      <c r="BC38" s="8" t="s">
        <v>505</v>
      </c>
      <c r="BD38" s="8" t="s">
        <v>493</v>
      </c>
      <c r="BE38" s="34" t="s">
        <v>494</v>
      </c>
      <c r="BF38" s="22" t="s">
        <v>506</v>
      </c>
    </row>
    <row r="39" spans="1:678" ht="93.75" customHeight="1" x14ac:dyDescent="0.25">
      <c r="A39" s="168"/>
      <c r="B39" s="151"/>
      <c r="C39" s="8" t="s">
        <v>507</v>
      </c>
      <c r="D39" s="8" t="s">
        <v>508</v>
      </c>
      <c r="E39" s="134"/>
      <c r="F39" s="134"/>
      <c r="G39" s="134"/>
      <c r="H39" s="134"/>
      <c r="I39" s="134"/>
      <c r="J39" s="134"/>
      <c r="K39" s="134"/>
      <c r="L39" s="134"/>
      <c r="M39" s="134"/>
      <c r="N39" s="161"/>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10"/>
      <c r="AS39" s="210"/>
      <c r="AT39" s="210"/>
      <c r="AU39" s="210"/>
      <c r="AV39" s="210"/>
      <c r="AW39" s="210"/>
      <c r="AX39" s="210"/>
      <c r="AY39" s="210"/>
      <c r="AZ39" s="208"/>
      <c r="BA39" s="134"/>
      <c r="BB39" s="8" t="s">
        <v>515</v>
      </c>
      <c r="BC39" s="8" t="s">
        <v>515</v>
      </c>
      <c r="BD39" s="8" t="s">
        <v>493</v>
      </c>
      <c r="BE39" s="34" t="s">
        <v>494</v>
      </c>
      <c r="BF39" s="22" t="s">
        <v>516</v>
      </c>
    </row>
    <row r="40" spans="1:678" ht="63.75" customHeight="1" x14ac:dyDescent="0.25">
      <c r="A40" s="168"/>
      <c r="B40" s="151"/>
      <c r="C40" s="8" t="s">
        <v>517</v>
      </c>
      <c r="D40" s="8" t="s">
        <v>518</v>
      </c>
      <c r="E40" s="134"/>
      <c r="F40" s="134"/>
      <c r="G40" s="134"/>
      <c r="H40" s="134"/>
      <c r="I40" s="134"/>
      <c r="J40" s="134"/>
      <c r="K40" s="134"/>
      <c r="L40" s="134"/>
      <c r="M40" s="134"/>
      <c r="N40" s="161"/>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10"/>
      <c r="AS40" s="210"/>
      <c r="AT40" s="210"/>
      <c r="AU40" s="210"/>
      <c r="AV40" s="210"/>
      <c r="AW40" s="210"/>
      <c r="AX40" s="210"/>
      <c r="AY40" s="210"/>
      <c r="AZ40" s="208"/>
      <c r="BA40" s="134"/>
      <c r="BB40" s="8" t="s">
        <v>524</v>
      </c>
      <c r="BC40" s="8" t="s">
        <v>525</v>
      </c>
      <c r="BD40" s="8" t="s">
        <v>493</v>
      </c>
      <c r="BE40" s="16" t="s">
        <v>494</v>
      </c>
      <c r="BF40" s="22" t="s">
        <v>526</v>
      </c>
    </row>
    <row r="41" spans="1:678" ht="124.5" customHeight="1" thickBot="1" x14ac:dyDescent="0.3">
      <c r="A41" s="169"/>
      <c r="B41" s="166"/>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25">
      <c r="A42" s="147">
        <v>11</v>
      </c>
      <c r="B42" s="150" t="s">
        <v>542</v>
      </c>
      <c r="C42" s="133" t="s">
        <v>543</v>
      </c>
      <c r="D42" s="133" t="s">
        <v>544</v>
      </c>
      <c r="E42" s="133" t="s">
        <v>545</v>
      </c>
      <c r="F42" s="133" t="s">
        <v>546</v>
      </c>
      <c r="G42" s="133" t="s">
        <v>53</v>
      </c>
      <c r="H42" s="133" t="s">
        <v>547</v>
      </c>
      <c r="I42" s="133" t="s">
        <v>133</v>
      </c>
      <c r="J42" s="133" t="s">
        <v>35</v>
      </c>
      <c r="K42" s="133">
        <v>3</v>
      </c>
      <c r="L42" s="133" t="s">
        <v>13</v>
      </c>
      <c r="M42" s="179">
        <v>4</v>
      </c>
      <c r="N42" s="205"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179">
        <v>100</v>
      </c>
      <c r="AS42" s="179" t="s">
        <v>15</v>
      </c>
      <c r="AT42" s="133" t="s">
        <v>150</v>
      </c>
      <c r="AU42" s="133" t="s">
        <v>151</v>
      </c>
      <c r="AV42" s="133">
        <v>2</v>
      </c>
      <c r="AW42" s="133">
        <v>0</v>
      </c>
      <c r="AX42" s="179">
        <v>1</v>
      </c>
      <c r="AY42" s="179">
        <v>4</v>
      </c>
      <c r="AZ42" s="201" t="s">
        <v>14</v>
      </c>
      <c r="BA42" s="133" t="s">
        <v>152</v>
      </c>
      <c r="BB42" s="203" t="s">
        <v>555</v>
      </c>
      <c r="BC42" s="133" t="s">
        <v>556</v>
      </c>
      <c r="BD42" s="133" t="s">
        <v>557</v>
      </c>
      <c r="BE42" s="194">
        <v>44043</v>
      </c>
      <c r="BF42" s="136" t="s">
        <v>558</v>
      </c>
    </row>
    <row r="43" spans="1:678" ht="133.5" customHeight="1" thickBot="1" x14ac:dyDescent="0.3">
      <c r="A43" s="149"/>
      <c r="B43" s="152"/>
      <c r="C43" s="135"/>
      <c r="D43" s="135"/>
      <c r="E43" s="135"/>
      <c r="F43" s="135"/>
      <c r="G43" s="135"/>
      <c r="H43" s="135"/>
      <c r="I43" s="135"/>
      <c r="J43" s="135"/>
      <c r="K43" s="135"/>
      <c r="L43" s="135"/>
      <c r="M43" s="200"/>
      <c r="N43" s="206"/>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00"/>
      <c r="AS43" s="200"/>
      <c r="AT43" s="135"/>
      <c r="AU43" s="135"/>
      <c r="AV43" s="135"/>
      <c r="AW43" s="135"/>
      <c r="AX43" s="200"/>
      <c r="AY43" s="200"/>
      <c r="AZ43" s="202"/>
      <c r="BA43" s="135"/>
      <c r="BB43" s="204"/>
      <c r="BC43" s="135"/>
      <c r="BD43" s="135"/>
      <c r="BE43" s="195"/>
      <c r="BF43" s="138"/>
    </row>
    <row r="44" spans="1:678" s="39" customFormat="1" ht="90" customHeight="1" x14ac:dyDescent="0.25">
      <c r="A44" s="196">
        <v>12</v>
      </c>
      <c r="B44" s="198" t="s">
        <v>565</v>
      </c>
      <c r="C44" s="24" t="s">
        <v>566</v>
      </c>
      <c r="D44" s="24" t="s">
        <v>567</v>
      </c>
      <c r="E44" s="189" t="s">
        <v>235</v>
      </c>
      <c r="F44" s="189" t="s">
        <v>568</v>
      </c>
      <c r="G44" s="189" t="s">
        <v>50</v>
      </c>
      <c r="H44" s="189" t="s">
        <v>569</v>
      </c>
      <c r="I44" s="189" t="s">
        <v>133</v>
      </c>
      <c r="J44" s="189" t="s">
        <v>51</v>
      </c>
      <c r="K44" s="189">
        <v>5</v>
      </c>
      <c r="L44" s="189" t="s">
        <v>13</v>
      </c>
      <c r="M44" s="189">
        <v>4</v>
      </c>
      <c r="N44" s="192"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189">
        <v>100</v>
      </c>
      <c r="AS44" s="189" t="s">
        <v>15</v>
      </c>
      <c r="AT44" s="189" t="s">
        <v>150</v>
      </c>
      <c r="AU44" s="189" t="s">
        <v>151</v>
      </c>
      <c r="AV44" s="189">
        <v>2</v>
      </c>
      <c r="AW44" s="189">
        <v>0</v>
      </c>
      <c r="AX44" s="189">
        <v>3</v>
      </c>
      <c r="AY44" s="189">
        <v>4</v>
      </c>
      <c r="AZ44" s="192" t="s">
        <v>33</v>
      </c>
      <c r="BA44" s="189" t="s">
        <v>257</v>
      </c>
      <c r="BB44" s="13" t="s">
        <v>577</v>
      </c>
      <c r="BC44" s="13" t="s">
        <v>578</v>
      </c>
      <c r="BD44" s="13" t="s">
        <v>579</v>
      </c>
      <c r="BE44" s="13" t="s">
        <v>78</v>
      </c>
      <c r="BF44" s="159"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197"/>
      <c r="B45" s="199"/>
      <c r="C45" s="40" t="s">
        <v>581</v>
      </c>
      <c r="D45" s="40" t="s">
        <v>582</v>
      </c>
      <c r="E45" s="191"/>
      <c r="F45" s="191"/>
      <c r="G45" s="191"/>
      <c r="H45" s="191"/>
      <c r="I45" s="191"/>
      <c r="J45" s="191"/>
      <c r="K45" s="191"/>
      <c r="L45" s="191"/>
      <c r="M45" s="191"/>
      <c r="N45" s="193"/>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191"/>
      <c r="AS45" s="191"/>
      <c r="AT45" s="191"/>
      <c r="AU45" s="191"/>
      <c r="AV45" s="191"/>
      <c r="AW45" s="191"/>
      <c r="AX45" s="191"/>
      <c r="AY45" s="191"/>
      <c r="AZ45" s="193"/>
      <c r="BA45" s="191"/>
      <c r="BB45" s="9" t="s">
        <v>588</v>
      </c>
      <c r="BC45" s="9" t="s">
        <v>578</v>
      </c>
      <c r="BD45" s="9" t="s">
        <v>579</v>
      </c>
      <c r="BE45" s="30">
        <v>44196</v>
      </c>
      <c r="BF45" s="186"/>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147">
        <v>13</v>
      </c>
      <c r="B46" s="150" t="s">
        <v>589</v>
      </c>
      <c r="C46" s="10" t="s">
        <v>590</v>
      </c>
      <c r="D46" s="10" t="s">
        <v>591</v>
      </c>
      <c r="E46" s="133" t="s">
        <v>592</v>
      </c>
      <c r="F46" s="133" t="s">
        <v>593</v>
      </c>
      <c r="G46" s="133" t="s">
        <v>54</v>
      </c>
      <c r="H46" s="133" t="s">
        <v>594</v>
      </c>
      <c r="I46" s="133" t="s">
        <v>133</v>
      </c>
      <c r="J46" s="133" t="s">
        <v>19</v>
      </c>
      <c r="K46" s="133">
        <v>2</v>
      </c>
      <c r="L46" s="133" t="s">
        <v>13</v>
      </c>
      <c r="M46" s="133">
        <v>4</v>
      </c>
      <c r="N46" s="139"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33">
        <v>16.666666666666668</v>
      </c>
      <c r="AS46" s="133" t="s">
        <v>77</v>
      </c>
      <c r="AT46" s="133" t="s">
        <v>150</v>
      </c>
      <c r="AU46" s="133" t="s">
        <v>150</v>
      </c>
      <c r="AV46" s="133">
        <v>0</v>
      </c>
      <c r="AW46" s="133">
        <v>0</v>
      </c>
      <c r="AX46" s="133">
        <v>2</v>
      </c>
      <c r="AY46" s="133">
        <v>4</v>
      </c>
      <c r="AZ46" s="139" t="s">
        <v>14</v>
      </c>
      <c r="BA46" s="133" t="s">
        <v>152</v>
      </c>
      <c r="BB46" s="10" t="s">
        <v>601</v>
      </c>
      <c r="BC46" s="10" t="s">
        <v>600</v>
      </c>
      <c r="BD46" s="10" t="s">
        <v>602</v>
      </c>
      <c r="BE46" s="18" t="s">
        <v>78</v>
      </c>
      <c r="BF46" s="136" t="s">
        <v>603</v>
      </c>
    </row>
    <row r="47" spans="1:678" ht="107.25" customHeight="1" x14ac:dyDescent="0.25">
      <c r="A47" s="148"/>
      <c r="B47" s="151"/>
      <c r="C47" s="28" t="s">
        <v>432</v>
      </c>
      <c r="D47" s="8" t="s">
        <v>604</v>
      </c>
      <c r="E47" s="134"/>
      <c r="F47" s="134"/>
      <c r="G47" s="134"/>
      <c r="H47" s="134"/>
      <c r="I47" s="134"/>
      <c r="J47" s="134"/>
      <c r="K47" s="134"/>
      <c r="L47" s="134"/>
      <c r="M47" s="134"/>
      <c r="N47" s="140"/>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34"/>
      <c r="AS47" s="134"/>
      <c r="AT47" s="134"/>
      <c r="AU47" s="134"/>
      <c r="AV47" s="134"/>
      <c r="AW47" s="134"/>
      <c r="AX47" s="134"/>
      <c r="AY47" s="134"/>
      <c r="AZ47" s="140"/>
      <c r="BA47" s="134"/>
      <c r="BB47" s="8" t="s">
        <v>613</v>
      </c>
      <c r="BC47" s="8" t="s">
        <v>614</v>
      </c>
      <c r="BD47" s="8" t="s">
        <v>615</v>
      </c>
      <c r="BE47" s="16">
        <v>44196</v>
      </c>
      <c r="BF47" s="137"/>
    </row>
    <row r="48" spans="1:678" ht="225.75" customHeight="1" x14ac:dyDescent="0.25">
      <c r="A48" s="148"/>
      <c r="B48" s="151"/>
      <c r="C48" s="28" t="s">
        <v>616</v>
      </c>
      <c r="D48" s="8" t="s">
        <v>617</v>
      </c>
      <c r="E48" s="134"/>
      <c r="F48" s="134"/>
      <c r="G48" s="134"/>
      <c r="H48" s="134"/>
      <c r="I48" s="134"/>
      <c r="J48" s="134"/>
      <c r="K48" s="134"/>
      <c r="L48" s="134"/>
      <c r="M48" s="134"/>
      <c r="N48" s="140"/>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34"/>
      <c r="AS48" s="134"/>
      <c r="AT48" s="134"/>
      <c r="AU48" s="134"/>
      <c r="AV48" s="134"/>
      <c r="AW48" s="134"/>
      <c r="AX48" s="134"/>
      <c r="AY48" s="134"/>
      <c r="AZ48" s="140"/>
      <c r="BA48" s="134"/>
      <c r="BB48" s="8" t="s">
        <v>623</v>
      </c>
      <c r="BC48" s="8" t="s">
        <v>624</v>
      </c>
      <c r="BD48" s="8" t="s">
        <v>615</v>
      </c>
      <c r="BE48" s="16">
        <v>44196</v>
      </c>
      <c r="BF48" s="137"/>
    </row>
    <row r="49" spans="1:58" ht="176.25" customHeight="1" x14ac:dyDescent="0.25">
      <c r="A49" s="148"/>
      <c r="B49" s="151"/>
      <c r="C49" s="8" t="s">
        <v>590</v>
      </c>
      <c r="D49" s="8" t="s">
        <v>625</v>
      </c>
      <c r="E49" s="134" t="s">
        <v>626</v>
      </c>
      <c r="F49" s="134" t="s">
        <v>627</v>
      </c>
      <c r="G49" s="134" t="s">
        <v>628</v>
      </c>
      <c r="H49" s="134" t="s">
        <v>629</v>
      </c>
      <c r="I49" s="134" t="s">
        <v>133</v>
      </c>
      <c r="J49" s="134" t="s">
        <v>19</v>
      </c>
      <c r="K49" s="134">
        <v>2</v>
      </c>
      <c r="L49" s="134" t="s">
        <v>13</v>
      </c>
      <c r="M49" s="134">
        <v>4</v>
      </c>
      <c r="N49" s="140"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34">
        <v>0</v>
      </c>
      <c r="AS49" s="134" t="s">
        <v>77</v>
      </c>
      <c r="AT49" s="134" t="s">
        <v>150</v>
      </c>
      <c r="AU49" s="134" t="s">
        <v>150</v>
      </c>
      <c r="AV49" s="134">
        <v>0</v>
      </c>
      <c r="AW49" s="134">
        <v>0</v>
      </c>
      <c r="AX49" s="134">
        <v>2</v>
      </c>
      <c r="AY49" s="134">
        <v>4</v>
      </c>
      <c r="AZ49" s="140" t="s">
        <v>14</v>
      </c>
      <c r="BA49" s="134" t="s">
        <v>152</v>
      </c>
      <c r="BB49" s="28" t="s">
        <v>633</v>
      </c>
      <c r="BC49" s="8" t="s">
        <v>600</v>
      </c>
      <c r="BD49" s="8" t="s">
        <v>602</v>
      </c>
      <c r="BE49" s="16" t="s">
        <v>78</v>
      </c>
      <c r="BF49" s="137"/>
    </row>
    <row r="50" spans="1:58" ht="122.25" customHeight="1" thickBot="1" x14ac:dyDescent="0.3">
      <c r="A50" s="149"/>
      <c r="B50" s="152"/>
      <c r="C50" s="37" t="s">
        <v>634</v>
      </c>
      <c r="D50" s="11" t="s">
        <v>635</v>
      </c>
      <c r="E50" s="135"/>
      <c r="F50" s="135"/>
      <c r="G50" s="135"/>
      <c r="H50" s="135"/>
      <c r="I50" s="135"/>
      <c r="J50" s="135"/>
      <c r="K50" s="135"/>
      <c r="L50" s="135"/>
      <c r="M50" s="135"/>
      <c r="N50" s="141"/>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35"/>
      <c r="AS50" s="135"/>
      <c r="AT50" s="135"/>
      <c r="AU50" s="135"/>
      <c r="AV50" s="135"/>
      <c r="AW50" s="135"/>
      <c r="AX50" s="135"/>
      <c r="AY50" s="135"/>
      <c r="AZ50" s="141"/>
      <c r="BA50" s="135"/>
      <c r="BB50" s="11" t="s">
        <v>643</v>
      </c>
      <c r="BC50" s="11" t="s">
        <v>644</v>
      </c>
      <c r="BD50" s="11" t="s">
        <v>645</v>
      </c>
      <c r="BE50" s="20">
        <v>44196</v>
      </c>
      <c r="BF50" s="138"/>
    </row>
    <row r="51" spans="1:58" ht="93.75" customHeight="1" x14ac:dyDescent="0.25">
      <c r="A51" s="163">
        <v>14</v>
      </c>
      <c r="B51" s="165" t="s">
        <v>646</v>
      </c>
      <c r="C51" s="24" t="s">
        <v>647</v>
      </c>
      <c r="D51" s="24" t="s">
        <v>648</v>
      </c>
      <c r="E51" s="189" t="s">
        <v>649</v>
      </c>
      <c r="F51" s="189" t="s">
        <v>650</v>
      </c>
      <c r="G51" s="154" t="s">
        <v>651</v>
      </c>
      <c r="H51" s="154" t="s">
        <v>61</v>
      </c>
      <c r="I51" s="154" t="s">
        <v>133</v>
      </c>
      <c r="J51" s="154" t="s">
        <v>134</v>
      </c>
      <c r="K51" s="154">
        <v>1</v>
      </c>
      <c r="L51" s="154" t="s">
        <v>13</v>
      </c>
      <c r="M51" s="181">
        <v>4</v>
      </c>
      <c r="N51" s="187"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181">
        <v>100</v>
      </c>
      <c r="AS51" s="181" t="s">
        <v>15</v>
      </c>
      <c r="AT51" s="154" t="s">
        <v>150</v>
      </c>
      <c r="AU51" s="154" t="s">
        <v>151</v>
      </c>
      <c r="AV51" s="154">
        <v>2</v>
      </c>
      <c r="AW51" s="154">
        <v>0</v>
      </c>
      <c r="AX51" s="181">
        <v>1</v>
      </c>
      <c r="AY51" s="181">
        <v>4</v>
      </c>
      <c r="AZ51" s="183" t="s">
        <v>14</v>
      </c>
      <c r="BA51" s="181" t="s">
        <v>152</v>
      </c>
      <c r="BB51" s="24" t="s">
        <v>62</v>
      </c>
      <c r="BC51" s="13" t="s">
        <v>659</v>
      </c>
      <c r="BD51" s="13" t="s">
        <v>660</v>
      </c>
      <c r="BE51" s="13" t="s">
        <v>79</v>
      </c>
      <c r="BF51" s="159" t="s">
        <v>661</v>
      </c>
    </row>
    <row r="52" spans="1:58" ht="95.25" customHeight="1" x14ac:dyDescent="0.25">
      <c r="A52" s="148"/>
      <c r="B52" s="151"/>
      <c r="C52" s="27" t="s">
        <v>662</v>
      </c>
      <c r="D52" s="27" t="s">
        <v>663</v>
      </c>
      <c r="E52" s="190"/>
      <c r="F52" s="190"/>
      <c r="G52" s="134"/>
      <c r="H52" s="134"/>
      <c r="I52" s="134"/>
      <c r="J52" s="134"/>
      <c r="K52" s="134"/>
      <c r="L52" s="134"/>
      <c r="M52" s="180"/>
      <c r="N52" s="178"/>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180"/>
      <c r="AS52" s="180"/>
      <c r="AT52" s="134"/>
      <c r="AU52" s="134"/>
      <c r="AV52" s="134"/>
      <c r="AW52" s="134"/>
      <c r="AX52" s="180"/>
      <c r="AY52" s="180"/>
      <c r="AZ52" s="184"/>
      <c r="BA52" s="180"/>
      <c r="BB52" s="27" t="s">
        <v>63</v>
      </c>
      <c r="BC52" s="8" t="s">
        <v>670</v>
      </c>
      <c r="BD52" s="8" t="s">
        <v>671</v>
      </c>
      <c r="BE52" s="8" t="s">
        <v>79</v>
      </c>
      <c r="BF52" s="137"/>
    </row>
    <row r="53" spans="1:58" ht="129.75" customHeight="1" thickBot="1" x14ac:dyDescent="0.3">
      <c r="A53" s="164"/>
      <c r="B53" s="166"/>
      <c r="C53" s="40" t="s">
        <v>672</v>
      </c>
      <c r="D53" s="9" t="s">
        <v>673</v>
      </c>
      <c r="E53" s="191"/>
      <c r="F53" s="191"/>
      <c r="G53" s="153"/>
      <c r="H53" s="153"/>
      <c r="I53" s="153"/>
      <c r="J53" s="153"/>
      <c r="K53" s="153"/>
      <c r="L53" s="153"/>
      <c r="M53" s="182"/>
      <c r="N53" s="188"/>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182"/>
      <c r="AS53" s="182"/>
      <c r="AT53" s="153"/>
      <c r="AU53" s="153"/>
      <c r="AV53" s="153"/>
      <c r="AW53" s="153"/>
      <c r="AX53" s="182"/>
      <c r="AY53" s="182"/>
      <c r="AZ53" s="185"/>
      <c r="BA53" s="182"/>
      <c r="BB53" s="40" t="s">
        <v>64</v>
      </c>
      <c r="BC53" s="9" t="s">
        <v>680</v>
      </c>
      <c r="BD53" s="9" t="s">
        <v>681</v>
      </c>
      <c r="BE53" s="9" t="s">
        <v>79</v>
      </c>
      <c r="BF53" s="186"/>
    </row>
    <row r="54" spans="1:58" ht="53.25" customHeight="1" x14ac:dyDescent="0.25">
      <c r="A54" s="167">
        <v>15</v>
      </c>
      <c r="B54" s="150" t="s">
        <v>682</v>
      </c>
      <c r="C54" s="10" t="s">
        <v>188</v>
      </c>
      <c r="D54" s="133" t="s">
        <v>683</v>
      </c>
      <c r="E54" s="133" t="s">
        <v>684</v>
      </c>
      <c r="F54" s="133" t="s">
        <v>685</v>
      </c>
      <c r="G54" s="133" t="s">
        <v>56</v>
      </c>
      <c r="H54" s="133" t="s">
        <v>57</v>
      </c>
      <c r="I54" s="133" t="s">
        <v>133</v>
      </c>
      <c r="J54" s="133" t="s">
        <v>35</v>
      </c>
      <c r="K54" s="133">
        <v>3</v>
      </c>
      <c r="L54" s="133" t="s">
        <v>20</v>
      </c>
      <c r="M54" s="133">
        <v>3</v>
      </c>
      <c r="N54" s="177" t="s">
        <v>14</v>
      </c>
      <c r="O54" s="133"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179">
        <v>100</v>
      </c>
      <c r="AS54" s="179" t="s">
        <v>15</v>
      </c>
      <c r="AT54" s="133" t="s">
        <v>150</v>
      </c>
      <c r="AU54" s="133" t="s">
        <v>151</v>
      </c>
      <c r="AV54" s="133">
        <v>2</v>
      </c>
      <c r="AW54" s="133">
        <v>0</v>
      </c>
      <c r="AX54" s="133">
        <v>1</v>
      </c>
      <c r="AY54" s="133">
        <v>3</v>
      </c>
      <c r="AZ54" s="175" t="s">
        <v>20</v>
      </c>
      <c r="BA54" s="133" t="s">
        <v>182</v>
      </c>
      <c r="BB54" s="133" t="s">
        <v>58</v>
      </c>
      <c r="BC54" s="133" t="s">
        <v>693</v>
      </c>
      <c r="BD54" s="133" t="s">
        <v>694</v>
      </c>
      <c r="BE54" s="133" t="s">
        <v>695</v>
      </c>
      <c r="BF54" s="136" t="s">
        <v>696</v>
      </c>
    </row>
    <row r="55" spans="1:58" ht="23.25" customHeight="1" x14ac:dyDescent="0.25">
      <c r="A55" s="168"/>
      <c r="B55" s="151"/>
      <c r="C55" s="134" t="s">
        <v>697</v>
      </c>
      <c r="D55" s="134"/>
      <c r="E55" s="134"/>
      <c r="F55" s="134"/>
      <c r="G55" s="134"/>
      <c r="H55" s="134"/>
      <c r="I55" s="134"/>
      <c r="J55" s="134"/>
      <c r="K55" s="134"/>
      <c r="L55" s="134"/>
      <c r="M55" s="134"/>
      <c r="N55" s="178"/>
      <c r="O55" s="134"/>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180"/>
      <c r="AS55" s="180"/>
      <c r="AT55" s="134"/>
      <c r="AU55" s="134"/>
      <c r="AV55" s="134"/>
      <c r="AW55" s="134"/>
      <c r="AX55" s="134"/>
      <c r="AY55" s="134"/>
      <c r="AZ55" s="176"/>
      <c r="BA55" s="134"/>
      <c r="BB55" s="134"/>
      <c r="BC55" s="134"/>
      <c r="BD55" s="134"/>
      <c r="BE55" s="134"/>
      <c r="BF55" s="137"/>
    </row>
    <row r="56" spans="1:58" ht="81.75" customHeight="1" x14ac:dyDescent="0.25">
      <c r="A56" s="168"/>
      <c r="B56" s="151"/>
      <c r="C56" s="134"/>
      <c r="D56" s="134"/>
      <c r="E56" s="134"/>
      <c r="F56" s="134"/>
      <c r="G56" s="134"/>
      <c r="H56" s="134"/>
      <c r="I56" s="134"/>
      <c r="J56" s="134"/>
      <c r="K56" s="134"/>
      <c r="L56" s="134"/>
      <c r="M56" s="134"/>
      <c r="N56" s="178"/>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180"/>
      <c r="AS56" s="180"/>
      <c r="AT56" s="134"/>
      <c r="AU56" s="134"/>
      <c r="AV56" s="134"/>
      <c r="AW56" s="134"/>
      <c r="AX56" s="134"/>
      <c r="AY56" s="134"/>
      <c r="AZ56" s="176"/>
      <c r="BA56" s="134"/>
      <c r="BB56" s="134"/>
      <c r="BC56" s="134"/>
      <c r="BD56" s="134"/>
      <c r="BE56" s="134"/>
      <c r="BF56" s="137"/>
    </row>
    <row r="57" spans="1:58" ht="69" customHeight="1" x14ac:dyDescent="0.25">
      <c r="A57" s="168"/>
      <c r="B57" s="151"/>
      <c r="C57" s="8" t="s">
        <v>709</v>
      </c>
      <c r="D57" s="8" t="s">
        <v>710</v>
      </c>
      <c r="E57" s="134"/>
      <c r="F57" s="134"/>
      <c r="G57" s="134"/>
      <c r="H57" s="134"/>
      <c r="I57" s="134"/>
      <c r="J57" s="134"/>
      <c r="K57" s="134"/>
      <c r="L57" s="134"/>
      <c r="M57" s="134"/>
      <c r="N57" s="178"/>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180"/>
      <c r="AS57" s="180"/>
      <c r="AT57" s="134"/>
      <c r="AU57" s="134"/>
      <c r="AV57" s="134"/>
      <c r="AW57" s="134"/>
      <c r="AX57" s="134"/>
      <c r="AY57" s="134"/>
      <c r="AZ57" s="176"/>
      <c r="BA57" s="134"/>
      <c r="BB57" s="134"/>
      <c r="BC57" s="134"/>
      <c r="BD57" s="134"/>
      <c r="BE57" s="134"/>
      <c r="BF57" s="137"/>
    </row>
    <row r="58" spans="1:58" ht="91.5" customHeight="1" x14ac:dyDescent="0.25">
      <c r="A58" s="168"/>
      <c r="B58" s="151"/>
      <c r="C58" s="41" t="s">
        <v>718</v>
      </c>
      <c r="D58" s="42" t="s">
        <v>719</v>
      </c>
      <c r="E58" s="173" t="s">
        <v>720</v>
      </c>
      <c r="F58" s="173" t="s">
        <v>721</v>
      </c>
      <c r="G58" s="173" t="s">
        <v>59</v>
      </c>
      <c r="H58" s="173" t="s">
        <v>722</v>
      </c>
      <c r="I58" s="173" t="s">
        <v>133</v>
      </c>
      <c r="J58" s="173" t="s">
        <v>51</v>
      </c>
      <c r="K58" s="173">
        <v>5</v>
      </c>
      <c r="L58" s="173" t="s">
        <v>20</v>
      </c>
      <c r="M58" s="173">
        <v>3</v>
      </c>
      <c r="N58" s="161"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171">
        <v>66.666666666666671</v>
      </c>
      <c r="AS58" s="171" t="s">
        <v>20</v>
      </c>
      <c r="AT58" s="171" t="s">
        <v>150</v>
      </c>
      <c r="AU58" s="171" t="s">
        <v>151</v>
      </c>
      <c r="AV58" s="171">
        <v>1</v>
      </c>
      <c r="AW58" s="171">
        <v>0</v>
      </c>
      <c r="AX58" s="171">
        <v>4</v>
      </c>
      <c r="AY58" s="171">
        <v>3</v>
      </c>
      <c r="AZ58" s="140" t="s">
        <v>14</v>
      </c>
      <c r="BA58" s="171" t="s">
        <v>152</v>
      </c>
      <c r="BB58" s="42" t="s">
        <v>729</v>
      </c>
      <c r="BC58" s="42" t="s">
        <v>730</v>
      </c>
      <c r="BD58" s="42" t="s">
        <v>731</v>
      </c>
      <c r="BE58" s="42" t="s">
        <v>732</v>
      </c>
      <c r="BF58" s="137"/>
    </row>
    <row r="59" spans="1:58" ht="105" customHeight="1" x14ac:dyDescent="0.25">
      <c r="A59" s="168"/>
      <c r="B59" s="151"/>
      <c r="C59" s="42" t="s">
        <v>733</v>
      </c>
      <c r="D59" s="42" t="s">
        <v>734</v>
      </c>
      <c r="E59" s="173"/>
      <c r="F59" s="173"/>
      <c r="G59" s="173"/>
      <c r="H59" s="173"/>
      <c r="I59" s="173"/>
      <c r="J59" s="173"/>
      <c r="K59" s="173"/>
      <c r="L59" s="173"/>
      <c r="M59" s="173"/>
      <c r="N59" s="161"/>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171"/>
      <c r="AS59" s="171"/>
      <c r="AT59" s="171"/>
      <c r="AU59" s="171"/>
      <c r="AV59" s="171"/>
      <c r="AW59" s="171"/>
      <c r="AX59" s="171"/>
      <c r="AY59" s="171"/>
      <c r="AZ59" s="140"/>
      <c r="BA59" s="171"/>
      <c r="BB59" s="42" t="s">
        <v>742</v>
      </c>
      <c r="BC59" s="42" t="s">
        <v>743</v>
      </c>
      <c r="BD59" s="42" t="s">
        <v>744</v>
      </c>
      <c r="BE59" s="42" t="s">
        <v>732</v>
      </c>
      <c r="BF59" s="137"/>
    </row>
    <row r="60" spans="1:58" ht="229.15" customHeight="1" thickBot="1" x14ac:dyDescent="0.3">
      <c r="A60" s="169"/>
      <c r="B60" s="152"/>
      <c r="C60" s="43" t="s">
        <v>745</v>
      </c>
      <c r="D60" s="44" t="s">
        <v>746</v>
      </c>
      <c r="E60" s="174"/>
      <c r="F60" s="174"/>
      <c r="G60" s="174"/>
      <c r="H60" s="174"/>
      <c r="I60" s="174"/>
      <c r="J60" s="174"/>
      <c r="K60" s="174"/>
      <c r="L60" s="174"/>
      <c r="M60" s="174"/>
      <c r="N60" s="143"/>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172"/>
      <c r="AS60" s="172"/>
      <c r="AT60" s="172"/>
      <c r="AU60" s="172"/>
      <c r="AV60" s="172"/>
      <c r="AW60" s="172"/>
      <c r="AX60" s="172"/>
      <c r="AY60" s="172"/>
      <c r="AZ60" s="141"/>
      <c r="BA60" s="172"/>
      <c r="BB60" s="44" t="s">
        <v>752</v>
      </c>
      <c r="BC60" s="44" t="s">
        <v>753</v>
      </c>
      <c r="BD60" s="44" t="s">
        <v>744</v>
      </c>
      <c r="BE60" s="44" t="s">
        <v>732</v>
      </c>
      <c r="BF60" s="138"/>
    </row>
    <row r="61" spans="1:58" ht="143.25" customHeight="1" x14ac:dyDescent="0.25">
      <c r="A61" s="163">
        <v>16</v>
      </c>
      <c r="B61" s="165" t="s">
        <v>754</v>
      </c>
      <c r="C61" s="154" t="s">
        <v>755</v>
      </c>
      <c r="D61" s="24" t="s">
        <v>756</v>
      </c>
      <c r="E61" s="154" t="s">
        <v>757</v>
      </c>
      <c r="F61" s="154" t="s">
        <v>758</v>
      </c>
      <c r="G61" s="154" t="s">
        <v>60</v>
      </c>
      <c r="H61" s="154" t="s">
        <v>759</v>
      </c>
      <c r="I61" s="154" t="s">
        <v>133</v>
      </c>
      <c r="J61" s="154" t="s">
        <v>35</v>
      </c>
      <c r="K61" s="154">
        <v>3</v>
      </c>
      <c r="L61" s="154" t="s">
        <v>13</v>
      </c>
      <c r="M61" s="154">
        <v>4</v>
      </c>
      <c r="N61" s="156"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154">
        <v>100</v>
      </c>
      <c r="AS61" s="154" t="s">
        <v>15</v>
      </c>
      <c r="AT61" s="154" t="s">
        <v>150</v>
      </c>
      <c r="AU61" s="154" t="s">
        <v>151</v>
      </c>
      <c r="AV61" s="154">
        <v>2</v>
      </c>
      <c r="AW61" s="154">
        <v>0</v>
      </c>
      <c r="AX61" s="154">
        <v>1</v>
      </c>
      <c r="AY61" s="154">
        <v>4</v>
      </c>
      <c r="AZ61" s="157" t="s">
        <v>14</v>
      </c>
      <c r="BA61" s="154" t="s">
        <v>152</v>
      </c>
      <c r="BB61" s="13" t="s">
        <v>767</v>
      </c>
      <c r="BC61" s="13" t="s">
        <v>768</v>
      </c>
      <c r="BD61" s="13" t="s">
        <v>769</v>
      </c>
      <c r="BE61" s="24" t="s">
        <v>74</v>
      </c>
      <c r="BF61" s="45" t="s">
        <v>770</v>
      </c>
    </row>
    <row r="62" spans="1:58" ht="123.75" customHeight="1" x14ac:dyDescent="0.25">
      <c r="A62" s="148"/>
      <c r="B62" s="151"/>
      <c r="C62" s="134"/>
      <c r="D62" s="8" t="s">
        <v>771</v>
      </c>
      <c r="E62" s="134"/>
      <c r="F62" s="134"/>
      <c r="G62" s="134"/>
      <c r="H62" s="134"/>
      <c r="I62" s="134"/>
      <c r="J62" s="134"/>
      <c r="K62" s="134"/>
      <c r="L62" s="134"/>
      <c r="M62" s="134"/>
      <c r="N62" s="161"/>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34"/>
      <c r="AS62" s="134"/>
      <c r="AT62" s="134"/>
      <c r="AU62" s="134"/>
      <c r="AV62" s="134"/>
      <c r="AW62" s="134"/>
      <c r="AX62" s="134"/>
      <c r="AY62" s="134"/>
      <c r="AZ62" s="140"/>
      <c r="BA62" s="134"/>
      <c r="BB62" s="46" t="s">
        <v>777</v>
      </c>
      <c r="BC62" s="8" t="s">
        <v>778</v>
      </c>
      <c r="BD62" s="8" t="s">
        <v>769</v>
      </c>
      <c r="BE62" s="27" t="s">
        <v>74</v>
      </c>
      <c r="BF62" s="47" t="s">
        <v>779</v>
      </c>
    </row>
    <row r="63" spans="1:58" ht="156" customHeight="1" x14ac:dyDescent="0.25">
      <c r="A63" s="148"/>
      <c r="B63" s="151"/>
      <c r="C63" s="8" t="s">
        <v>780</v>
      </c>
      <c r="D63" s="27" t="s">
        <v>781</v>
      </c>
      <c r="E63" s="134"/>
      <c r="F63" s="134"/>
      <c r="G63" s="134"/>
      <c r="H63" s="134"/>
      <c r="I63" s="134"/>
      <c r="J63" s="134"/>
      <c r="K63" s="134"/>
      <c r="L63" s="134"/>
      <c r="M63" s="134"/>
      <c r="N63" s="161"/>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34"/>
      <c r="AS63" s="134"/>
      <c r="AT63" s="134"/>
      <c r="AU63" s="134"/>
      <c r="AV63" s="134"/>
      <c r="AW63" s="134"/>
      <c r="AX63" s="134"/>
      <c r="AY63" s="134"/>
      <c r="AZ63" s="140"/>
      <c r="BA63" s="134"/>
      <c r="BB63" s="8" t="s">
        <v>787</v>
      </c>
      <c r="BC63" s="8" t="s">
        <v>788</v>
      </c>
      <c r="BD63" s="8" t="s">
        <v>769</v>
      </c>
      <c r="BE63" s="27" t="s">
        <v>74</v>
      </c>
      <c r="BF63" s="47" t="s">
        <v>789</v>
      </c>
    </row>
    <row r="64" spans="1:58" ht="133.5" customHeight="1" thickBot="1" x14ac:dyDescent="0.3">
      <c r="A64" s="164"/>
      <c r="B64" s="166"/>
      <c r="C64" s="9" t="s">
        <v>790</v>
      </c>
      <c r="D64" s="40" t="s">
        <v>791</v>
      </c>
      <c r="E64" s="153"/>
      <c r="F64" s="153"/>
      <c r="G64" s="153"/>
      <c r="H64" s="153"/>
      <c r="I64" s="153"/>
      <c r="J64" s="153"/>
      <c r="K64" s="153"/>
      <c r="L64" s="153"/>
      <c r="M64" s="153"/>
      <c r="N64" s="155"/>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53"/>
      <c r="AS64" s="153"/>
      <c r="AT64" s="153"/>
      <c r="AU64" s="153"/>
      <c r="AV64" s="153"/>
      <c r="AW64" s="153"/>
      <c r="AX64" s="153"/>
      <c r="AY64" s="153"/>
      <c r="AZ64" s="162"/>
      <c r="BA64" s="153"/>
      <c r="BB64" s="9" t="s">
        <v>797</v>
      </c>
      <c r="BC64" s="9" t="s">
        <v>798</v>
      </c>
      <c r="BD64" s="9" t="s">
        <v>769</v>
      </c>
      <c r="BE64" s="40" t="s">
        <v>74</v>
      </c>
      <c r="BF64" s="31" t="s">
        <v>799</v>
      </c>
    </row>
    <row r="65" spans="1:58" ht="17.25" customHeight="1" x14ac:dyDescent="0.25">
      <c r="A65" s="167">
        <v>17</v>
      </c>
      <c r="B65" s="150" t="s">
        <v>800</v>
      </c>
      <c r="C65" s="48" t="s">
        <v>801</v>
      </c>
      <c r="D65" s="48" t="s">
        <v>802</v>
      </c>
      <c r="E65" s="133" t="s">
        <v>803</v>
      </c>
      <c r="F65" s="133" t="s">
        <v>804</v>
      </c>
      <c r="G65" s="133" t="s">
        <v>65</v>
      </c>
      <c r="H65" s="133" t="s">
        <v>66</v>
      </c>
      <c r="I65" s="133" t="s">
        <v>133</v>
      </c>
      <c r="J65" s="133" t="s">
        <v>134</v>
      </c>
      <c r="K65" s="133">
        <v>1</v>
      </c>
      <c r="L65" s="133" t="s">
        <v>13</v>
      </c>
      <c r="M65" s="133">
        <v>4</v>
      </c>
      <c r="N65" s="139"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33">
        <v>100</v>
      </c>
      <c r="AS65" s="133" t="s">
        <v>15</v>
      </c>
      <c r="AT65" s="133" t="s">
        <v>150</v>
      </c>
      <c r="AU65" s="133" t="s">
        <v>151</v>
      </c>
      <c r="AV65" s="133">
        <v>2</v>
      </c>
      <c r="AW65" s="133">
        <v>0</v>
      </c>
      <c r="AX65" s="133">
        <v>1</v>
      </c>
      <c r="AY65" s="133">
        <v>4</v>
      </c>
      <c r="AZ65" s="139" t="s">
        <v>14</v>
      </c>
      <c r="BA65" s="133" t="s">
        <v>152</v>
      </c>
      <c r="BB65" s="133" t="s">
        <v>67</v>
      </c>
      <c r="BC65" s="133" t="s">
        <v>812</v>
      </c>
      <c r="BD65" s="133" t="s">
        <v>813</v>
      </c>
      <c r="BE65" s="133" t="s">
        <v>814</v>
      </c>
      <c r="BF65" s="136" t="s">
        <v>815</v>
      </c>
    </row>
    <row r="66" spans="1:58" ht="36" customHeight="1" x14ac:dyDescent="0.25">
      <c r="A66" s="168"/>
      <c r="B66" s="151"/>
      <c r="C66" s="8" t="s">
        <v>543</v>
      </c>
      <c r="D66" s="8" t="s">
        <v>816</v>
      </c>
      <c r="E66" s="134"/>
      <c r="F66" s="134"/>
      <c r="G66" s="134"/>
      <c r="H66" s="134"/>
      <c r="I66" s="134"/>
      <c r="J66" s="134"/>
      <c r="K66" s="134"/>
      <c r="L66" s="134"/>
      <c r="M66" s="134"/>
      <c r="N66" s="140"/>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34"/>
      <c r="AS66" s="134"/>
      <c r="AT66" s="134"/>
      <c r="AU66" s="134"/>
      <c r="AV66" s="134"/>
      <c r="AW66" s="134"/>
      <c r="AX66" s="134"/>
      <c r="AY66" s="134"/>
      <c r="AZ66" s="140"/>
      <c r="BA66" s="134"/>
      <c r="BB66" s="134"/>
      <c r="BC66" s="134"/>
      <c r="BD66" s="134"/>
      <c r="BE66" s="134"/>
      <c r="BF66" s="137"/>
    </row>
    <row r="67" spans="1:58" ht="62.25" customHeight="1" x14ac:dyDescent="0.25">
      <c r="A67" s="168"/>
      <c r="B67" s="151"/>
      <c r="C67" s="8" t="s">
        <v>543</v>
      </c>
      <c r="D67" s="8" t="s">
        <v>823</v>
      </c>
      <c r="E67" s="134"/>
      <c r="F67" s="134"/>
      <c r="G67" s="134"/>
      <c r="H67" s="134"/>
      <c r="I67" s="134"/>
      <c r="J67" s="134"/>
      <c r="K67" s="134"/>
      <c r="L67" s="134"/>
      <c r="M67" s="134"/>
      <c r="N67" s="140"/>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34"/>
      <c r="AS67" s="134"/>
      <c r="AT67" s="134"/>
      <c r="AU67" s="134"/>
      <c r="AV67" s="134"/>
      <c r="AW67" s="134"/>
      <c r="AX67" s="134"/>
      <c r="AY67" s="134"/>
      <c r="AZ67" s="140"/>
      <c r="BA67" s="134"/>
      <c r="BB67" s="134"/>
      <c r="BC67" s="134"/>
      <c r="BD67" s="134"/>
      <c r="BE67" s="134"/>
      <c r="BF67" s="137"/>
    </row>
    <row r="68" spans="1:58" ht="95.25" customHeight="1" x14ac:dyDescent="0.25">
      <c r="A68" s="168"/>
      <c r="B68" s="151"/>
      <c r="C68" s="8" t="s">
        <v>831</v>
      </c>
      <c r="D68" s="8" t="s">
        <v>832</v>
      </c>
      <c r="E68" s="134"/>
      <c r="F68" s="134"/>
      <c r="G68" s="134"/>
      <c r="H68" s="134"/>
      <c r="I68" s="134"/>
      <c r="J68" s="134"/>
      <c r="K68" s="134"/>
      <c r="L68" s="134"/>
      <c r="M68" s="134"/>
      <c r="N68" s="140"/>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34"/>
      <c r="AS68" s="134"/>
      <c r="AT68" s="134"/>
      <c r="AU68" s="134"/>
      <c r="AV68" s="134"/>
      <c r="AW68" s="134"/>
      <c r="AX68" s="134"/>
      <c r="AY68" s="134"/>
      <c r="AZ68" s="140"/>
      <c r="BA68" s="134"/>
      <c r="BB68" s="134"/>
      <c r="BC68" s="134"/>
      <c r="BD68" s="134"/>
      <c r="BE68" s="134"/>
      <c r="BF68" s="137"/>
    </row>
    <row r="69" spans="1:58" ht="83.25" customHeight="1" x14ac:dyDescent="0.25">
      <c r="A69" s="168"/>
      <c r="B69" s="151"/>
      <c r="C69" s="134" t="s">
        <v>543</v>
      </c>
      <c r="D69" s="134" t="s">
        <v>816</v>
      </c>
      <c r="E69" s="134" t="s">
        <v>839</v>
      </c>
      <c r="F69" s="134" t="s">
        <v>840</v>
      </c>
      <c r="G69" s="134" t="s">
        <v>68</v>
      </c>
      <c r="H69" s="134" t="s">
        <v>841</v>
      </c>
      <c r="I69" s="134" t="s">
        <v>133</v>
      </c>
      <c r="J69" s="134" t="s">
        <v>134</v>
      </c>
      <c r="K69" s="134">
        <v>1</v>
      </c>
      <c r="L69" s="134" t="s">
        <v>13</v>
      </c>
      <c r="M69" s="134">
        <v>4</v>
      </c>
      <c r="N69" s="140"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34">
        <v>100</v>
      </c>
      <c r="AS69" s="134" t="s">
        <v>15</v>
      </c>
      <c r="AT69" s="134" t="s">
        <v>150</v>
      </c>
      <c r="AU69" s="134" t="s">
        <v>151</v>
      </c>
      <c r="AV69" s="134">
        <v>2</v>
      </c>
      <c r="AW69" s="134">
        <v>0</v>
      </c>
      <c r="AX69" s="134">
        <v>1</v>
      </c>
      <c r="AY69" s="134">
        <v>4</v>
      </c>
      <c r="AZ69" s="140" t="s">
        <v>14</v>
      </c>
      <c r="BA69" s="134" t="s">
        <v>152</v>
      </c>
      <c r="BB69" s="134" t="s">
        <v>69</v>
      </c>
      <c r="BC69" s="134" t="s">
        <v>812</v>
      </c>
      <c r="BD69" s="134" t="s">
        <v>849</v>
      </c>
      <c r="BE69" s="170">
        <v>44196</v>
      </c>
      <c r="BF69" s="137" t="s">
        <v>850</v>
      </c>
    </row>
    <row r="70" spans="1:58" ht="127.5" customHeight="1" thickBot="1" x14ac:dyDescent="0.3">
      <c r="A70" s="169"/>
      <c r="B70" s="152"/>
      <c r="C70" s="135"/>
      <c r="D70" s="135"/>
      <c r="E70" s="135"/>
      <c r="F70" s="135"/>
      <c r="G70" s="135"/>
      <c r="H70" s="135"/>
      <c r="I70" s="135"/>
      <c r="J70" s="135"/>
      <c r="K70" s="135"/>
      <c r="L70" s="135"/>
      <c r="M70" s="135"/>
      <c r="N70" s="141"/>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35"/>
      <c r="AS70" s="135"/>
      <c r="AT70" s="135"/>
      <c r="AU70" s="135"/>
      <c r="AV70" s="135"/>
      <c r="AW70" s="135"/>
      <c r="AX70" s="135"/>
      <c r="AY70" s="135"/>
      <c r="AZ70" s="141"/>
      <c r="BA70" s="135"/>
      <c r="BB70" s="135"/>
      <c r="BC70" s="135"/>
      <c r="BD70" s="135"/>
      <c r="BE70" s="135"/>
      <c r="BF70" s="138"/>
    </row>
    <row r="71" spans="1:58" ht="73.5" customHeight="1" x14ac:dyDescent="0.25">
      <c r="A71" s="163">
        <v>18</v>
      </c>
      <c r="B71" s="165" t="s">
        <v>858</v>
      </c>
      <c r="C71" s="13" t="s">
        <v>859</v>
      </c>
      <c r="D71" s="13" t="s">
        <v>860</v>
      </c>
      <c r="E71" s="154" t="s">
        <v>861</v>
      </c>
      <c r="F71" s="154" t="s">
        <v>862</v>
      </c>
      <c r="G71" s="154" t="s">
        <v>863</v>
      </c>
      <c r="H71" s="154" t="s">
        <v>864</v>
      </c>
      <c r="I71" s="154" t="s">
        <v>133</v>
      </c>
      <c r="J71" s="154" t="s">
        <v>35</v>
      </c>
      <c r="K71" s="154">
        <v>3</v>
      </c>
      <c r="L71" s="154" t="s">
        <v>13</v>
      </c>
      <c r="M71" s="154">
        <v>4</v>
      </c>
      <c r="N71" s="156"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154">
        <v>100</v>
      </c>
      <c r="AS71" s="154" t="s">
        <v>15</v>
      </c>
      <c r="AT71" s="154" t="s">
        <v>150</v>
      </c>
      <c r="AU71" s="154" t="s">
        <v>151</v>
      </c>
      <c r="AV71" s="154">
        <v>2</v>
      </c>
      <c r="AW71" s="154">
        <v>0</v>
      </c>
      <c r="AX71" s="154">
        <v>1</v>
      </c>
      <c r="AY71" s="154">
        <v>4</v>
      </c>
      <c r="AZ71" s="157" t="s">
        <v>14</v>
      </c>
      <c r="BA71" s="154" t="s">
        <v>871</v>
      </c>
      <c r="BB71" s="13" t="s">
        <v>872</v>
      </c>
      <c r="BC71" s="13" t="s">
        <v>873</v>
      </c>
      <c r="BD71" s="13" t="s">
        <v>874</v>
      </c>
      <c r="BE71" s="13" t="s">
        <v>875</v>
      </c>
      <c r="BF71" s="158" t="s">
        <v>876</v>
      </c>
    </row>
    <row r="72" spans="1:58" ht="79.5" customHeight="1" x14ac:dyDescent="0.25">
      <c r="A72" s="148"/>
      <c r="B72" s="151"/>
      <c r="C72" s="8" t="s">
        <v>859</v>
      </c>
      <c r="D72" s="8" t="s">
        <v>877</v>
      </c>
      <c r="E72" s="134"/>
      <c r="F72" s="134"/>
      <c r="G72" s="134"/>
      <c r="H72" s="134"/>
      <c r="I72" s="134"/>
      <c r="J72" s="134"/>
      <c r="K72" s="134"/>
      <c r="L72" s="134"/>
      <c r="M72" s="134"/>
      <c r="N72" s="161"/>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34"/>
      <c r="AS72" s="134"/>
      <c r="AT72" s="134"/>
      <c r="AU72" s="134"/>
      <c r="AV72" s="134"/>
      <c r="AW72" s="134"/>
      <c r="AX72" s="134"/>
      <c r="AY72" s="134"/>
      <c r="AZ72" s="140"/>
      <c r="BA72" s="134"/>
      <c r="BB72" s="8" t="s">
        <v>883</v>
      </c>
      <c r="BC72" s="8" t="s">
        <v>873</v>
      </c>
      <c r="BD72" s="8" t="s">
        <v>874</v>
      </c>
      <c r="BE72" s="8" t="s">
        <v>884</v>
      </c>
      <c r="BF72" s="159"/>
    </row>
    <row r="73" spans="1:58" ht="108" customHeight="1" thickBot="1" x14ac:dyDescent="0.3">
      <c r="A73" s="164"/>
      <c r="B73" s="166"/>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25">
      <c r="A74" s="160">
        <v>17</v>
      </c>
      <c r="B74" s="151" t="s">
        <v>899</v>
      </c>
      <c r="C74" s="49" t="s">
        <v>900</v>
      </c>
      <c r="D74" s="50" t="s">
        <v>901</v>
      </c>
      <c r="E74" s="153" t="s">
        <v>902</v>
      </c>
      <c r="F74" s="153" t="s">
        <v>903</v>
      </c>
      <c r="G74" s="153" t="s">
        <v>55</v>
      </c>
      <c r="H74" s="153" t="s">
        <v>904</v>
      </c>
      <c r="I74" s="153" t="s">
        <v>133</v>
      </c>
      <c r="J74" s="153" t="s">
        <v>35</v>
      </c>
      <c r="K74" s="153">
        <v>3</v>
      </c>
      <c r="L74" s="153" t="s">
        <v>13</v>
      </c>
      <c r="M74" s="153">
        <v>4</v>
      </c>
      <c r="N74" s="155"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53">
        <v>75</v>
      </c>
      <c r="AS74" s="153" t="s">
        <v>20</v>
      </c>
      <c r="AT74" s="153" t="s">
        <v>150</v>
      </c>
      <c r="AU74" s="153" t="s">
        <v>151</v>
      </c>
      <c r="AV74" s="153">
        <v>1</v>
      </c>
      <c r="AW74" s="153">
        <v>0</v>
      </c>
      <c r="AX74" s="153">
        <v>2</v>
      </c>
      <c r="AY74" s="153">
        <v>4</v>
      </c>
      <c r="AZ74" s="162" t="s">
        <v>14</v>
      </c>
      <c r="BA74" s="153" t="s">
        <v>152</v>
      </c>
      <c r="BB74" s="51" t="s">
        <v>314</v>
      </c>
      <c r="BC74" s="51" t="s">
        <v>911</v>
      </c>
      <c r="BD74" s="51" t="s">
        <v>912</v>
      </c>
      <c r="BE74" s="51" t="s">
        <v>699</v>
      </c>
      <c r="BF74" s="51" t="s">
        <v>913</v>
      </c>
    </row>
    <row r="75" spans="1:58" s="55" customFormat="1" ht="134.25" customHeight="1" thickBot="1" x14ac:dyDescent="0.3">
      <c r="A75" s="160"/>
      <c r="B75" s="151"/>
      <c r="C75" s="53" t="s">
        <v>914</v>
      </c>
      <c r="D75" s="54" t="s">
        <v>915</v>
      </c>
      <c r="E75" s="154"/>
      <c r="F75" s="154"/>
      <c r="G75" s="154"/>
      <c r="H75" s="154"/>
      <c r="I75" s="154"/>
      <c r="J75" s="154"/>
      <c r="K75" s="154"/>
      <c r="L75" s="154"/>
      <c r="M75" s="154"/>
      <c r="N75" s="156"/>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154"/>
      <c r="AS75" s="154"/>
      <c r="AT75" s="154"/>
      <c r="AU75" s="154"/>
      <c r="AV75" s="154"/>
      <c r="AW75" s="154"/>
      <c r="AX75" s="154"/>
      <c r="AY75" s="154"/>
      <c r="AZ75" s="157"/>
      <c r="BA75" s="154"/>
      <c r="BB75" s="51" t="s">
        <v>923</v>
      </c>
      <c r="BC75" s="51" t="s">
        <v>924</v>
      </c>
      <c r="BD75" s="51" t="s">
        <v>912</v>
      </c>
      <c r="BE75" s="51" t="s">
        <v>925</v>
      </c>
      <c r="BF75" s="51" t="s">
        <v>926</v>
      </c>
    </row>
    <row r="76" spans="1:58" ht="83.25" customHeight="1" x14ac:dyDescent="0.25">
      <c r="A76" s="147">
        <v>20</v>
      </c>
      <c r="B76" s="150" t="s">
        <v>927</v>
      </c>
      <c r="C76" s="10" t="s">
        <v>928</v>
      </c>
      <c r="D76" s="10" t="s">
        <v>929</v>
      </c>
      <c r="E76" s="133" t="s">
        <v>930</v>
      </c>
      <c r="F76" s="133" t="s">
        <v>931</v>
      </c>
      <c r="G76" s="133" t="s">
        <v>932</v>
      </c>
      <c r="H76" s="133" t="s">
        <v>933</v>
      </c>
      <c r="I76" s="133" t="s">
        <v>133</v>
      </c>
      <c r="J76" s="133" t="s">
        <v>35</v>
      </c>
      <c r="K76" s="133">
        <v>3</v>
      </c>
      <c r="L76" s="133" t="s">
        <v>13</v>
      </c>
      <c r="M76" s="133">
        <v>4</v>
      </c>
      <c r="N76" s="142"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33">
        <v>100</v>
      </c>
      <c r="AS76" s="133" t="s">
        <v>15</v>
      </c>
      <c r="AT76" s="133" t="s">
        <v>150</v>
      </c>
      <c r="AU76" s="133" t="s">
        <v>151</v>
      </c>
      <c r="AV76" s="133">
        <v>2</v>
      </c>
      <c r="AW76" s="133">
        <v>0</v>
      </c>
      <c r="AX76" s="133">
        <v>1</v>
      </c>
      <c r="AY76" s="133">
        <v>4</v>
      </c>
      <c r="AZ76" s="139" t="s">
        <v>14</v>
      </c>
      <c r="BA76" s="133" t="s">
        <v>152</v>
      </c>
      <c r="BB76" s="10" t="s">
        <v>941</v>
      </c>
      <c r="BC76" s="10" t="s">
        <v>942</v>
      </c>
      <c r="BD76" s="10" t="s">
        <v>942</v>
      </c>
      <c r="BE76" s="56" t="s">
        <v>942</v>
      </c>
      <c r="BF76" s="21" t="s">
        <v>942</v>
      </c>
    </row>
    <row r="77" spans="1:58" ht="225" customHeight="1" thickBot="1" x14ac:dyDescent="0.3">
      <c r="A77" s="149"/>
      <c r="B77" s="152"/>
      <c r="C77" s="11" t="s">
        <v>943</v>
      </c>
      <c r="D77" s="11" t="s">
        <v>944</v>
      </c>
      <c r="E77" s="135"/>
      <c r="F77" s="135"/>
      <c r="G77" s="135"/>
      <c r="H77" s="135"/>
      <c r="I77" s="135"/>
      <c r="J77" s="135"/>
      <c r="K77" s="135"/>
      <c r="L77" s="135"/>
      <c r="M77" s="135"/>
      <c r="N77" s="143"/>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35"/>
      <c r="AS77" s="135"/>
      <c r="AT77" s="135"/>
      <c r="AU77" s="135"/>
      <c r="AV77" s="135"/>
      <c r="AW77" s="135"/>
      <c r="AX77" s="135"/>
      <c r="AY77" s="135"/>
      <c r="AZ77" s="141"/>
      <c r="BA77" s="135"/>
      <c r="BB77" s="11" t="s">
        <v>941</v>
      </c>
      <c r="BC77" s="11" t="s">
        <v>942</v>
      </c>
      <c r="BD77" s="11" t="s">
        <v>942</v>
      </c>
      <c r="BE77" s="57" t="s">
        <v>942</v>
      </c>
      <c r="BF77" s="23" t="s">
        <v>942</v>
      </c>
    </row>
    <row r="78" spans="1:58" ht="30" customHeight="1" x14ac:dyDescent="0.25">
      <c r="A78" s="147">
        <v>21</v>
      </c>
      <c r="B78" s="150" t="s">
        <v>951</v>
      </c>
      <c r="C78" s="10" t="s">
        <v>952</v>
      </c>
      <c r="D78" s="10" t="s">
        <v>953</v>
      </c>
      <c r="E78" s="133" t="s">
        <v>954</v>
      </c>
      <c r="F78" s="133" t="s">
        <v>955</v>
      </c>
      <c r="G78" s="133" t="s">
        <v>70</v>
      </c>
      <c r="H78" s="133" t="s">
        <v>71</v>
      </c>
      <c r="I78" s="133" t="s">
        <v>133</v>
      </c>
      <c r="J78" s="133" t="s">
        <v>19</v>
      </c>
      <c r="K78" s="133">
        <v>2</v>
      </c>
      <c r="L78" s="133" t="s">
        <v>13</v>
      </c>
      <c r="M78" s="133">
        <v>4</v>
      </c>
      <c r="N78" s="139"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144">
        <v>100</v>
      </c>
      <c r="AS78" s="133" t="s">
        <v>15</v>
      </c>
      <c r="AT78" s="133" t="s">
        <v>150</v>
      </c>
      <c r="AU78" s="133" t="s">
        <v>151</v>
      </c>
      <c r="AV78" s="133">
        <v>2</v>
      </c>
      <c r="AW78" s="133">
        <v>0</v>
      </c>
      <c r="AX78" s="133">
        <v>1</v>
      </c>
      <c r="AY78" s="133">
        <v>4</v>
      </c>
      <c r="AZ78" s="139" t="s">
        <v>14</v>
      </c>
      <c r="BA78" s="133" t="s">
        <v>152</v>
      </c>
      <c r="BB78" s="133" t="s">
        <v>72</v>
      </c>
      <c r="BC78" s="133" t="s">
        <v>962</v>
      </c>
      <c r="BD78" s="133" t="s">
        <v>963</v>
      </c>
      <c r="BE78" s="133" t="s">
        <v>964</v>
      </c>
      <c r="BF78" s="136" t="s">
        <v>965</v>
      </c>
    </row>
    <row r="79" spans="1:58" ht="118.5" customHeight="1" x14ac:dyDescent="0.25">
      <c r="A79" s="148"/>
      <c r="B79" s="151"/>
      <c r="C79" s="8" t="s">
        <v>718</v>
      </c>
      <c r="D79" s="8" t="s">
        <v>966</v>
      </c>
      <c r="E79" s="134"/>
      <c r="F79" s="134"/>
      <c r="G79" s="134"/>
      <c r="H79" s="134"/>
      <c r="I79" s="134"/>
      <c r="J79" s="134"/>
      <c r="K79" s="134"/>
      <c r="L79" s="134"/>
      <c r="M79" s="134"/>
      <c r="N79" s="140"/>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145"/>
      <c r="AS79" s="134"/>
      <c r="AT79" s="134"/>
      <c r="AU79" s="134"/>
      <c r="AV79" s="134"/>
      <c r="AW79" s="134"/>
      <c r="AX79" s="134"/>
      <c r="AY79" s="134"/>
      <c r="AZ79" s="140"/>
      <c r="BA79" s="134"/>
      <c r="BB79" s="134"/>
      <c r="BC79" s="134"/>
      <c r="BD79" s="134"/>
      <c r="BE79" s="134"/>
      <c r="BF79" s="137"/>
    </row>
    <row r="80" spans="1:58" ht="38.25" customHeight="1" thickBot="1" x14ac:dyDescent="0.3">
      <c r="A80" s="149"/>
      <c r="B80" s="152"/>
      <c r="C80" s="11" t="s">
        <v>973</v>
      </c>
      <c r="D80" s="11" t="s">
        <v>974</v>
      </c>
      <c r="E80" s="135"/>
      <c r="F80" s="135"/>
      <c r="G80" s="135"/>
      <c r="H80" s="135"/>
      <c r="I80" s="135"/>
      <c r="J80" s="135"/>
      <c r="K80" s="135"/>
      <c r="L80" s="135"/>
      <c r="M80" s="135"/>
      <c r="N80" s="141"/>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146"/>
      <c r="AS80" s="135"/>
      <c r="AT80" s="135"/>
      <c r="AU80" s="135"/>
      <c r="AV80" s="135"/>
      <c r="AW80" s="135"/>
      <c r="AX80" s="135"/>
      <c r="AY80" s="135"/>
      <c r="AZ80" s="141"/>
      <c r="BA80" s="135"/>
      <c r="BB80" s="135"/>
      <c r="BC80" s="135"/>
      <c r="BD80" s="135"/>
      <c r="BE80" s="135"/>
      <c r="BF80" s="138"/>
    </row>
    <row r="81" spans="1:58" ht="184.5" customHeight="1" thickBot="1" x14ac:dyDescent="0.3">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sheetPr>
  <dimension ref="A1:P8"/>
  <sheetViews>
    <sheetView topLeftCell="H1" zoomScaleNormal="100" workbookViewId="0">
      <selection activeCell="P7" sqref="P7"/>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customWidth="1"/>
    <col min="6" max="6" width="30.5703125" style="79" customWidth="1"/>
    <col min="7" max="7" width="24.5703125" style="79" customWidth="1"/>
    <col min="8" max="8" width="15.85546875" style="79" customWidth="1"/>
    <col min="9" max="9" width="22.140625" style="79" customWidth="1"/>
    <col min="10" max="11" width="11" style="79" customWidth="1"/>
    <col min="12" max="12" width="21.7109375" style="79" customWidth="1"/>
    <col min="13" max="13" width="1.42578125" style="79"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42" t="str">
        <f>+'Componente 1'!A1:G1</f>
        <v>BANCO INMOBILIARIO DE FLORIDABLANCA - Plan Anticorrupción y de Atención al Ciudadano 2021</v>
      </c>
      <c r="B1" s="243"/>
      <c r="C1" s="243"/>
      <c r="D1" s="243"/>
      <c r="E1" s="243"/>
      <c r="F1" s="243"/>
      <c r="G1" s="243"/>
      <c r="H1" s="243"/>
      <c r="I1" s="243"/>
      <c r="J1" s="243"/>
      <c r="K1" s="243"/>
      <c r="L1" s="244"/>
      <c r="N1" s="130" t="s">
        <v>1135</v>
      </c>
      <c r="O1" s="130"/>
      <c r="P1" s="130"/>
    </row>
    <row r="2" spans="1:16" ht="17.45" customHeight="1" x14ac:dyDescent="0.2">
      <c r="A2" s="242" t="s">
        <v>1032</v>
      </c>
      <c r="B2" s="243"/>
      <c r="C2" s="243"/>
      <c r="D2" s="243"/>
      <c r="E2" s="243"/>
      <c r="F2" s="243"/>
      <c r="G2" s="243"/>
      <c r="H2" s="243"/>
      <c r="I2" s="243"/>
      <c r="J2" s="243"/>
      <c r="K2" s="243"/>
      <c r="L2" s="244"/>
      <c r="M2" s="86"/>
      <c r="N2" s="130"/>
      <c r="O2" s="130"/>
      <c r="P2" s="130"/>
    </row>
    <row r="3" spans="1:16" ht="17.45" customHeight="1" x14ac:dyDescent="0.2">
      <c r="A3" s="132" t="s">
        <v>1026</v>
      </c>
      <c r="B3" s="132"/>
      <c r="C3" s="132"/>
      <c r="D3" s="132"/>
      <c r="E3" s="132" t="s">
        <v>1025</v>
      </c>
      <c r="F3" s="132"/>
      <c r="G3" s="132"/>
      <c r="H3" s="132"/>
      <c r="I3" s="132"/>
      <c r="J3" s="132" t="s">
        <v>1024</v>
      </c>
      <c r="K3" s="132"/>
      <c r="L3" s="132"/>
      <c r="M3" s="86"/>
      <c r="N3" s="247" t="s">
        <v>1013</v>
      </c>
      <c r="O3" s="247" t="s">
        <v>1014</v>
      </c>
      <c r="P3" s="247" t="s">
        <v>1015</v>
      </c>
    </row>
    <row r="4" spans="1:16" s="74" customFormat="1" ht="44.25" customHeight="1" x14ac:dyDescent="0.25">
      <c r="A4" s="242" t="s">
        <v>1056</v>
      </c>
      <c r="B4" s="243"/>
      <c r="C4" s="243"/>
      <c r="D4" s="244"/>
      <c r="E4" s="96" t="s">
        <v>1019</v>
      </c>
      <c r="F4" s="96" t="s">
        <v>1020</v>
      </c>
      <c r="G4" s="96" t="s">
        <v>1021</v>
      </c>
      <c r="H4" s="96" t="s">
        <v>0</v>
      </c>
      <c r="I4" s="96" t="s">
        <v>1022</v>
      </c>
      <c r="J4" s="96" t="s">
        <v>1023</v>
      </c>
      <c r="K4" s="96" t="s">
        <v>1011</v>
      </c>
      <c r="L4" s="96" t="s">
        <v>2</v>
      </c>
      <c r="M4" s="76"/>
      <c r="N4" s="248"/>
      <c r="O4" s="248"/>
      <c r="P4" s="248"/>
    </row>
    <row r="5" spans="1:16" s="112" customFormat="1" ht="112.5" customHeight="1" x14ac:dyDescent="0.25">
      <c r="A5" s="128" t="s">
        <v>1057</v>
      </c>
      <c r="B5" s="241"/>
      <c r="C5" s="241"/>
      <c r="D5" s="129"/>
      <c r="E5" s="94" t="s">
        <v>1059</v>
      </c>
      <c r="F5" s="69" t="s">
        <v>1063</v>
      </c>
      <c r="G5" s="69" t="s">
        <v>1061</v>
      </c>
      <c r="H5" s="94" t="s">
        <v>1060</v>
      </c>
      <c r="I5" s="69" t="s">
        <v>1065</v>
      </c>
      <c r="J5" s="114">
        <v>44228</v>
      </c>
      <c r="K5" s="114">
        <v>44439</v>
      </c>
      <c r="L5" s="94" t="s">
        <v>1067</v>
      </c>
      <c r="M5" s="113"/>
      <c r="N5" s="95" t="s">
        <v>1018</v>
      </c>
      <c r="O5" s="245" t="s">
        <v>1160</v>
      </c>
      <c r="P5" s="116">
        <v>0.6</v>
      </c>
    </row>
    <row r="6" spans="1:16" s="112" customFormat="1" ht="112.5" customHeight="1" x14ac:dyDescent="0.25">
      <c r="A6" s="128" t="s">
        <v>1058</v>
      </c>
      <c r="B6" s="241"/>
      <c r="C6" s="241"/>
      <c r="D6" s="129"/>
      <c r="E6" s="94" t="s">
        <v>1059</v>
      </c>
      <c r="F6" s="69" t="s">
        <v>1064</v>
      </c>
      <c r="G6" s="69" t="s">
        <v>1062</v>
      </c>
      <c r="H6" s="94" t="s">
        <v>1060</v>
      </c>
      <c r="I6" s="69" t="s">
        <v>1066</v>
      </c>
      <c r="J6" s="114">
        <v>44228</v>
      </c>
      <c r="K6" s="114">
        <v>44439</v>
      </c>
      <c r="L6" s="94" t="s">
        <v>1067</v>
      </c>
      <c r="N6" s="95" t="s">
        <v>1018</v>
      </c>
      <c r="O6" s="246"/>
      <c r="P6" s="116">
        <v>0.6</v>
      </c>
    </row>
    <row r="7" spans="1:16" x14ac:dyDescent="0.2">
      <c r="C7" s="91"/>
      <c r="D7" s="240"/>
      <c r="E7" s="240"/>
      <c r="F7" s="240"/>
      <c r="G7" s="240"/>
      <c r="H7" s="240"/>
      <c r="I7" s="92"/>
      <c r="J7" s="240"/>
      <c r="K7" s="240"/>
      <c r="L7" s="240"/>
      <c r="M7" s="73"/>
      <c r="P7" s="98">
        <f>+AVERAGE(P5:P6)</f>
        <v>0.6</v>
      </c>
    </row>
    <row r="8" spans="1:16" x14ac:dyDescent="0.2">
      <c r="C8" s="91"/>
      <c r="D8" s="239"/>
      <c r="E8" s="240"/>
      <c r="F8" s="240"/>
      <c r="G8" s="240"/>
      <c r="H8" s="240"/>
      <c r="I8" s="93"/>
      <c r="J8" s="240"/>
      <c r="K8" s="240"/>
      <c r="L8" s="240"/>
      <c r="M8" s="73"/>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pageSetUpPr fitToPage="1"/>
  </sheetPr>
  <dimension ref="A1:XEL46"/>
  <sheetViews>
    <sheetView topLeftCell="D7" zoomScaleNormal="100" workbookViewId="0">
      <selection activeCell="K9" sqref="K9"/>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customWidth="1"/>
    <col min="6" max="7" width="11.28515625" style="73" customWidth="1"/>
    <col min="8" max="8" width="1.7109375" style="73" customWidth="1"/>
    <col min="9" max="9" width="12.42578125" style="73" customWidth="1"/>
    <col min="10" max="10" width="55.28515625" style="73" customWidth="1"/>
    <col min="11" max="11" width="12.42578125" style="73" customWidth="1"/>
    <col min="12" max="18" width="11.42578125" style="73" customWidth="1"/>
    <col min="19" max="16384" width="11.42578125" style="73"/>
  </cols>
  <sheetData>
    <row r="1" spans="1:16366" ht="16.899999999999999" customHeight="1" x14ac:dyDescent="0.25">
      <c r="A1" s="132" t="str">
        <f>+'Componente 2'!A1:L1</f>
        <v>BANCO INMOBILIARIO DE FLORIDABLANCA - Plan Anticorrupción y de Atención al Ciudadano 2021</v>
      </c>
      <c r="B1" s="132"/>
      <c r="C1" s="132"/>
      <c r="D1" s="132"/>
      <c r="E1" s="132"/>
      <c r="F1" s="132"/>
      <c r="G1" s="132"/>
      <c r="H1" s="76"/>
      <c r="I1" s="130" t="s">
        <v>1135</v>
      </c>
      <c r="J1" s="130"/>
      <c r="K1" s="130"/>
    </row>
    <row r="2" spans="1:16366" ht="16.899999999999999" customHeight="1" x14ac:dyDescent="0.25">
      <c r="A2" s="132" t="s">
        <v>5</v>
      </c>
      <c r="B2" s="132"/>
      <c r="C2" s="132"/>
      <c r="D2" s="132"/>
      <c r="E2" s="132"/>
      <c r="F2" s="132"/>
      <c r="G2" s="132"/>
      <c r="H2" s="76"/>
      <c r="I2" s="130"/>
      <c r="J2" s="130"/>
      <c r="K2" s="130"/>
    </row>
    <row r="3" spans="1:16366" ht="28.9" customHeight="1" x14ac:dyDescent="0.25">
      <c r="A3" s="96" t="s">
        <v>1</v>
      </c>
      <c r="B3" s="132" t="s">
        <v>1010</v>
      </c>
      <c r="C3" s="132"/>
      <c r="D3" s="96" t="s">
        <v>73</v>
      </c>
      <c r="E3" s="96" t="s">
        <v>2</v>
      </c>
      <c r="F3" s="96" t="s">
        <v>3</v>
      </c>
      <c r="G3" s="96" t="s">
        <v>1011</v>
      </c>
      <c r="H3" s="76"/>
      <c r="I3" s="97" t="s">
        <v>1013</v>
      </c>
      <c r="J3" s="97" t="s">
        <v>1014</v>
      </c>
      <c r="K3" s="97" t="s">
        <v>1015</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84.75" customHeight="1" x14ac:dyDescent="0.25">
      <c r="A4" s="249" t="s">
        <v>1068</v>
      </c>
      <c r="B4" s="128" t="s">
        <v>1129</v>
      </c>
      <c r="C4" s="129"/>
      <c r="D4" s="94" t="s">
        <v>1070</v>
      </c>
      <c r="E4" s="94" t="s">
        <v>1072</v>
      </c>
      <c r="F4" s="114">
        <v>44470</v>
      </c>
      <c r="G4" s="114">
        <v>44561</v>
      </c>
      <c r="H4" s="76"/>
      <c r="I4" s="95" t="s">
        <v>1016</v>
      </c>
      <c r="J4" s="107" t="s">
        <v>1136</v>
      </c>
      <c r="K4" s="87">
        <v>1</v>
      </c>
    </row>
    <row r="5" spans="1:16366" ht="84.75" customHeight="1" x14ac:dyDescent="0.25">
      <c r="A5" s="250"/>
      <c r="B5" s="128" t="s">
        <v>1069</v>
      </c>
      <c r="C5" s="129"/>
      <c r="D5" s="94" t="s">
        <v>1071</v>
      </c>
      <c r="E5" s="94" t="s">
        <v>1072</v>
      </c>
      <c r="F5" s="114">
        <v>44470</v>
      </c>
      <c r="G5" s="114">
        <v>44561</v>
      </c>
      <c r="I5" s="95" t="s">
        <v>1016</v>
      </c>
      <c r="J5" s="120" t="s">
        <v>1149</v>
      </c>
      <c r="K5" s="87">
        <v>1</v>
      </c>
    </row>
    <row r="6" spans="1:16366" ht="84.75" customHeight="1" x14ac:dyDescent="0.25">
      <c r="A6" s="249" t="s">
        <v>1073</v>
      </c>
      <c r="B6" s="128" t="s">
        <v>1074</v>
      </c>
      <c r="C6" s="129"/>
      <c r="D6" s="94" t="s">
        <v>1076</v>
      </c>
      <c r="E6" s="94" t="s">
        <v>1072</v>
      </c>
      <c r="F6" s="114">
        <v>44470</v>
      </c>
      <c r="G6" s="114">
        <v>44561</v>
      </c>
      <c r="I6" s="95" t="s">
        <v>1016</v>
      </c>
      <c r="J6" s="107" t="s">
        <v>1137</v>
      </c>
      <c r="K6" s="85">
        <v>1</v>
      </c>
    </row>
    <row r="7" spans="1:16366" ht="84.75" customHeight="1" x14ac:dyDescent="0.25">
      <c r="A7" s="250"/>
      <c r="B7" s="128" t="s">
        <v>1075</v>
      </c>
      <c r="C7" s="129"/>
      <c r="D7" s="94" t="s">
        <v>1077</v>
      </c>
      <c r="E7" s="94" t="s">
        <v>1043</v>
      </c>
      <c r="F7" s="114">
        <v>44470</v>
      </c>
      <c r="G7" s="114">
        <v>44561</v>
      </c>
      <c r="I7" s="99" t="s">
        <v>1016</v>
      </c>
      <c r="J7" s="107" t="s">
        <v>1146</v>
      </c>
      <c r="K7" s="85">
        <v>1</v>
      </c>
    </row>
    <row r="8" spans="1:16366" ht="165.75" x14ac:dyDescent="0.25">
      <c r="A8" s="249" t="s">
        <v>1078</v>
      </c>
      <c r="B8" s="128" t="s">
        <v>1079</v>
      </c>
      <c r="C8" s="129"/>
      <c r="D8" s="94" t="s">
        <v>1081</v>
      </c>
      <c r="E8" s="94" t="s">
        <v>1083</v>
      </c>
      <c r="F8" s="114">
        <v>44470</v>
      </c>
      <c r="G8" s="114">
        <v>44561</v>
      </c>
      <c r="I8" s="99" t="s">
        <v>1016</v>
      </c>
      <c r="J8" s="107" t="s">
        <v>1147</v>
      </c>
      <c r="K8" s="85">
        <v>1</v>
      </c>
    </row>
    <row r="9" spans="1:16366" ht="84.75" customHeight="1" x14ac:dyDescent="0.25">
      <c r="A9" s="250"/>
      <c r="B9" s="128" t="s">
        <v>1080</v>
      </c>
      <c r="C9" s="129"/>
      <c r="D9" s="94" t="s">
        <v>1082</v>
      </c>
      <c r="E9" s="94" t="s">
        <v>1084</v>
      </c>
      <c r="F9" s="114">
        <v>44470</v>
      </c>
      <c r="G9" s="114">
        <v>44561</v>
      </c>
      <c r="I9" s="99" t="s">
        <v>1016</v>
      </c>
      <c r="J9" s="121" t="s">
        <v>1148</v>
      </c>
      <c r="K9" s="87">
        <v>1</v>
      </c>
    </row>
    <row r="10" spans="1:16366" x14ac:dyDescent="0.25">
      <c r="K10" s="78">
        <f>+AVERAGE(K4:K9)</f>
        <v>1</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 priority="31" stopIfTrue="1">
      <formula>#REF!=""</formula>
    </cfRule>
    <cfRule type="expression" dxfId="2" priority="32">
      <formula>#REF!&gt;0</formula>
    </cfRule>
  </conditionalFormatting>
  <conditionalFormatting sqref="B9">
    <cfRule type="expression" dxfId="1" priority="1" stopIfTrue="1">
      <formula>#REF!=""</formula>
    </cfRule>
    <cfRule type="expression" dxfId="0"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sheetPr>
  <dimension ref="A1:K10"/>
  <sheetViews>
    <sheetView topLeftCell="D7" zoomScaleNormal="100" workbookViewId="0">
      <selection activeCell="K10" sqref="K10"/>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customWidth="1"/>
    <col min="6" max="7" width="13.140625" style="80" customWidth="1"/>
    <col min="8" max="8" width="2.140625" style="80" customWidth="1"/>
    <col min="9" max="9" width="12.28515625" style="80" customWidth="1"/>
    <col min="10" max="10" width="61.7109375" style="80" customWidth="1"/>
    <col min="11" max="11" width="11.28515625" style="80" customWidth="1"/>
    <col min="12" max="16384" width="11.42578125" style="80"/>
  </cols>
  <sheetData>
    <row r="1" spans="1:11" ht="16.899999999999999" customHeight="1" x14ac:dyDescent="0.2">
      <c r="A1" s="132" t="str">
        <f>+'Componente 3'!A1:G1</f>
        <v>BANCO INMOBILIARIO DE FLORIDABLANCA - Plan Anticorrupción y de Atención al Ciudadano 2021</v>
      </c>
      <c r="B1" s="132"/>
      <c r="C1" s="132"/>
      <c r="D1" s="132"/>
      <c r="E1" s="132"/>
      <c r="F1" s="132"/>
      <c r="G1" s="132"/>
      <c r="H1" s="76"/>
      <c r="I1" s="130" t="s">
        <v>1135</v>
      </c>
      <c r="J1" s="130"/>
      <c r="K1" s="130"/>
    </row>
    <row r="2" spans="1:11" ht="16.899999999999999" customHeight="1" x14ac:dyDescent="0.2">
      <c r="A2" s="132" t="s">
        <v>1027</v>
      </c>
      <c r="B2" s="132"/>
      <c r="C2" s="132"/>
      <c r="D2" s="132"/>
      <c r="E2" s="132"/>
      <c r="F2" s="132"/>
      <c r="G2" s="132"/>
      <c r="H2" s="76"/>
      <c r="I2" s="130"/>
      <c r="J2" s="130"/>
      <c r="K2" s="130"/>
    </row>
    <row r="3" spans="1:11" ht="28.9" customHeight="1" x14ac:dyDescent="0.2">
      <c r="A3" s="96" t="s">
        <v>1</v>
      </c>
      <c r="B3" s="132" t="s">
        <v>1010</v>
      </c>
      <c r="C3" s="132"/>
      <c r="D3" s="96" t="s">
        <v>73</v>
      </c>
      <c r="E3" s="96" t="s">
        <v>2</v>
      </c>
      <c r="F3" s="96" t="s">
        <v>3</v>
      </c>
      <c r="G3" s="96" t="s">
        <v>1011</v>
      </c>
      <c r="H3" s="76"/>
      <c r="I3" s="97" t="s">
        <v>1013</v>
      </c>
      <c r="J3" s="97" t="s">
        <v>1014</v>
      </c>
      <c r="K3" s="97" t="s">
        <v>1015</v>
      </c>
    </row>
    <row r="4" spans="1:11" ht="126" customHeight="1" x14ac:dyDescent="0.2">
      <c r="A4" s="253" t="s">
        <v>1085</v>
      </c>
      <c r="B4" s="251" t="s">
        <v>1086</v>
      </c>
      <c r="C4" s="252"/>
      <c r="D4" s="94" t="s">
        <v>1088</v>
      </c>
      <c r="E4" s="94" t="s">
        <v>1043</v>
      </c>
      <c r="F4" s="114" t="s">
        <v>1044</v>
      </c>
      <c r="G4" s="114" t="s">
        <v>1090</v>
      </c>
      <c r="H4" s="73"/>
      <c r="I4" s="95" t="s">
        <v>1016</v>
      </c>
      <c r="J4" s="69" t="s">
        <v>1161</v>
      </c>
      <c r="K4" s="87">
        <v>1</v>
      </c>
    </row>
    <row r="5" spans="1:11" ht="54.75" customHeight="1" x14ac:dyDescent="0.2">
      <c r="A5" s="254"/>
      <c r="B5" s="251" t="s">
        <v>1087</v>
      </c>
      <c r="C5" s="252"/>
      <c r="D5" s="94" t="s">
        <v>1089</v>
      </c>
      <c r="E5" s="94" t="s">
        <v>1043</v>
      </c>
      <c r="F5" s="114">
        <v>44197</v>
      </c>
      <c r="G5" s="114">
        <v>44561</v>
      </c>
      <c r="H5" s="73"/>
      <c r="I5" s="95" t="s">
        <v>1016</v>
      </c>
      <c r="J5" s="107" t="s">
        <v>1138</v>
      </c>
      <c r="K5" s="87">
        <v>1</v>
      </c>
    </row>
    <row r="6" spans="1:11" ht="114.75" x14ac:dyDescent="0.2">
      <c r="A6" s="253" t="s">
        <v>1091</v>
      </c>
      <c r="B6" s="251" t="s">
        <v>1092</v>
      </c>
      <c r="C6" s="252"/>
      <c r="D6" s="94" t="s">
        <v>1088</v>
      </c>
      <c r="E6" s="94" t="s">
        <v>1094</v>
      </c>
      <c r="F6" s="114">
        <v>44228</v>
      </c>
      <c r="G6" s="114">
        <v>44439</v>
      </c>
      <c r="H6" s="73"/>
      <c r="I6" s="94" t="s">
        <v>1016</v>
      </c>
      <c r="J6" s="107" t="s">
        <v>1150</v>
      </c>
      <c r="K6" s="87">
        <v>1</v>
      </c>
    </row>
    <row r="7" spans="1:11" ht="38.25" x14ac:dyDescent="0.2">
      <c r="A7" s="254"/>
      <c r="B7" s="251" t="s">
        <v>1093</v>
      </c>
      <c r="C7" s="252"/>
      <c r="D7" s="94" t="s">
        <v>1088</v>
      </c>
      <c r="E7" s="94" t="s">
        <v>1094</v>
      </c>
      <c r="F7" s="114">
        <v>44228</v>
      </c>
      <c r="G7" s="114">
        <v>44439</v>
      </c>
      <c r="H7" s="73"/>
      <c r="I7" s="95" t="s">
        <v>1016</v>
      </c>
      <c r="J7" s="107" t="s">
        <v>1151</v>
      </c>
      <c r="K7" s="87">
        <v>1</v>
      </c>
    </row>
    <row r="8" spans="1:11" ht="127.5" x14ac:dyDescent="0.2">
      <c r="A8" s="94" t="s">
        <v>1095</v>
      </c>
      <c r="B8" s="251" t="s">
        <v>1097</v>
      </c>
      <c r="C8" s="252"/>
      <c r="D8" s="94" t="s">
        <v>1099</v>
      </c>
      <c r="E8" s="94" t="s">
        <v>1084</v>
      </c>
      <c r="F8" s="114">
        <v>44197</v>
      </c>
      <c r="G8" s="114">
        <v>44592</v>
      </c>
      <c r="H8" s="73"/>
      <c r="I8" s="119" t="s">
        <v>1016</v>
      </c>
      <c r="J8" s="107" t="s">
        <v>1152</v>
      </c>
      <c r="K8" s="85">
        <v>1</v>
      </c>
    </row>
    <row r="9" spans="1:11" ht="111.75" customHeight="1" x14ac:dyDescent="0.2">
      <c r="A9" s="94" t="s">
        <v>1096</v>
      </c>
      <c r="B9" s="128" t="s">
        <v>1098</v>
      </c>
      <c r="C9" s="129"/>
      <c r="D9" s="94" t="s">
        <v>1100</v>
      </c>
      <c r="E9" s="94" t="s">
        <v>1043</v>
      </c>
      <c r="F9" s="114">
        <v>44228</v>
      </c>
      <c r="G9" s="114">
        <v>44561</v>
      </c>
      <c r="H9" s="73"/>
      <c r="I9" s="99" t="s">
        <v>1017</v>
      </c>
      <c r="J9" s="69" t="s">
        <v>1165</v>
      </c>
      <c r="K9" s="117">
        <v>0.5</v>
      </c>
    </row>
    <row r="10" spans="1:11" x14ac:dyDescent="0.2">
      <c r="K10" s="82">
        <f>+AVERAGE(K4:K9)</f>
        <v>0.91666666666666663</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sheetPr>
  <dimension ref="A1:K12"/>
  <sheetViews>
    <sheetView topLeftCell="D10" zoomScaleNormal="100" workbookViewId="0">
      <selection activeCell="J11" sqref="J11"/>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32" t="str">
        <f>+'Componente 4'!A1:G1</f>
        <v>BANCO INMOBILIARIO DE FLORIDABLANCA - Plan Anticorrupción y de Atención al Ciudadano 2021</v>
      </c>
      <c r="B1" s="132"/>
      <c r="C1" s="132"/>
      <c r="D1" s="132"/>
      <c r="E1" s="132"/>
      <c r="F1" s="132"/>
      <c r="G1" s="76"/>
      <c r="H1" s="130" t="s">
        <v>1135</v>
      </c>
      <c r="I1" s="130"/>
      <c r="J1" s="130"/>
    </row>
    <row r="2" spans="1:11" ht="16.899999999999999" customHeight="1" x14ac:dyDescent="0.2">
      <c r="A2" s="132" t="s">
        <v>1028</v>
      </c>
      <c r="B2" s="132"/>
      <c r="C2" s="132"/>
      <c r="D2" s="132"/>
      <c r="E2" s="132"/>
      <c r="F2" s="132"/>
      <c r="G2" s="76"/>
      <c r="H2" s="130"/>
      <c r="I2" s="130"/>
      <c r="J2" s="130"/>
    </row>
    <row r="3" spans="1:11" ht="28.9" customHeight="1" x14ac:dyDescent="0.2">
      <c r="A3" s="96" t="s">
        <v>1102</v>
      </c>
      <c r="B3" s="96" t="s">
        <v>1101</v>
      </c>
      <c r="C3" s="96" t="s">
        <v>73</v>
      </c>
      <c r="D3" s="96" t="s">
        <v>2</v>
      </c>
      <c r="E3" s="96" t="s">
        <v>3</v>
      </c>
      <c r="F3" s="96" t="s">
        <v>1011</v>
      </c>
      <c r="G3" s="76"/>
      <c r="H3" s="97" t="s">
        <v>1013</v>
      </c>
      <c r="I3" s="97" t="s">
        <v>1014</v>
      </c>
      <c r="J3" s="97" t="s">
        <v>1015</v>
      </c>
    </row>
    <row r="4" spans="1:11" ht="89.25" customHeight="1" x14ac:dyDescent="0.2">
      <c r="A4" s="255" t="s">
        <v>1103</v>
      </c>
      <c r="B4" s="100" t="s">
        <v>1104</v>
      </c>
      <c r="C4" s="100" t="s">
        <v>1108</v>
      </c>
      <c r="D4" s="94" t="s">
        <v>1109</v>
      </c>
      <c r="E4" s="114">
        <v>44197</v>
      </c>
      <c r="F4" s="114">
        <v>44227</v>
      </c>
      <c r="G4" s="74"/>
      <c r="H4" s="95" t="s">
        <v>1016</v>
      </c>
      <c r="I4" s="107" t="s">
        <v>1154</v>
      </c>
      <c r="J4" s="89">
        <v>1</v>
      </c>
    </row>
    <row r="5" spans="1:11" ht="89.25" customHeight="1" x14ac:dyDescent="0.2">
      <c r="A5" s="256"/>
      <c r="B5" s="100" t="s">
        <v>1105</v>
      </c>
      <c r="C5" s="100" t="s">
        <v>1110</v>
      </c>
      <c r="D5" s="94" t="s">
        <v>1084</v>
      </c>
      <c r="E5" s="114">
        <v>44197</v>
      </c>
      <c r="F5" s="114">
        <v>44227</v>
      </c>
      <c r="G5" s="74"/>
      <c r="H5" s="95" t="s">
        <v>1016</v>
      </c>
      <c r="I5" s="107" t="s">
        <v>1153</v>
      </c>
      <c r="J5" s="89">
        <v>1</v>
      </c>
    </row>
    <row r="6" spans="1:11" ht="90.75" customHeight="1" x14ac:dyDescent="0.2">
      <c r="A6" s="256"/>
      <c r="B6" s="100" t="s">
        <v>1106</v>
      </c>
      <c r="C6" s="100" t="s">
        <v>1111</v>
      </c>
      <c r="D6" s="94" t="s">
        <v>1112</v>
      </c>
      <c r="E6" s="114">
        <v>44197</v>
      </c>
      <c r="F6" s="114">
        <v>44592</v>
      </c>
      <c r="G6" s="74"/>
      <c r="H6" s="95" t="s">
        <v>1018</v>
      </c>
      <c r="I6" s="107" t="s">
        <v>1163</v>
      </c>
      <c r="J6" s="89">
        <v>0.91</v>
      </c>
    </row>
    <row r="7" spans="1:11" ht="90.75" customHeight="1" x14ac:dyDescent="0.2">
      <c r="A7" s="257"/>
      <c r="B7" s="100" t="s">
        <v>1107</v>
      </c>
      <c r="C7" s="100" t="s">
        <v>1113</v>
      </c>
      <c r="D7" s="94" t="s">
        <v>1109</v>
      </c>
      <c r="E7" s="114">
        <v>44197</v>
      </c>
      <c r="F7" s="114">
        <v>44592</v>
      </c>
      <c r="G7" s="74"/>
      <c r="H7" s="95" t="s">
        <v>1016</v>
      </c>
      <c r="I7" s="107" t="s">
        <v>1155</v>
      </c>
      <c r="J7" s="89">
        <v>0.996</v>
      </c>
      <c r="K7" s="115"/>
    </row>
    <row r="8" spans="1:11" ht="85.5" customHeight="1" x14ac:dyDescent="0.2">
      <c r="A8" s="95" t="s">
        <v>1114</v>
      </c>
      <c r="B8" s="100" t="s">
        <v>1115</v>
      </c>
      <c r="C8" s="100" t="s">
        <v>1116</v>
      </c>
      <c r="D8" s="94" t="s">
        <v>1043</v>
      </c>
      <c r="E8" s="114">
        <v>44197</v>
      </c>
      <c r="F8" s="114">
        <v>44561</v>
      </c>
      <c r="G8" s="74"/>
      <c r="H8" s="95" t="s">
        <v>1016</v>
      </c>
      <c r="I8" s="107" t="s">
        <v>1156</v>
      </c>
      <c r="J8" s="89">
        <v>1</v>
      </c>
    </row>
    <row r="9" spans="1:11" ht="140.25" x14ac:dyDescent="0.2">
      <c r="A9" s="95" t="s">
        <v>1117</v>
      </c>
      <c r="B9" s="100" t="s">
        <v>1118</v>
      </c>
      <c r="C9" s="100" t="s">
        <v>1119</v>
      </c>
      <c r="D9" s="94" t="s">
        <v>1043</v>
      </c>
      <c r="E9" s="114">
        <v>44228</v>
      </c>
      <c r="F9" s="114">
        <v>44561</v>
      </c>
      <c r="G9" s="74"/>
      <c r="H9" s="95" t="s">
        <v>1016</v>
      </c>
      <c r="I9" s="107" t="s">
        <v>1132</v>
      </c>
      <c r="J9" s="118">
        <v>1</v>
      </c>
    </row>
    <row r="10" spans="1:11" ht="231" customHeight="1" x14ac:dyDescent="0.2">
      <c r="A10" s="95" t="s">
        <v>1120</v>
      </c>
      <c r="B10" s="88" t="s">
        <v>1122</v>
      </c>
      <c r="C10" s="100" t="s">
        <v>1123</v>
      </c>
      <c r="D10" s="94" t="s">
        <v>1043</v>
      </c>
      <c r="E10" s="114">
        <v>44197</v>
      </c>
      <c r="F10" s="114">
        <v>44561</v>
      </c>
      <c r="G10" s="74"/>
      <c r="H10" s="95" t="s">
        <v>1018</v>
      </c>
      <c r="I10" s="107" t="s">
        <v>1164</v>
      </c>
      <c r="J10" s="89">
        <v>0.91</v>
      </c>
    </row>
    <row r="11" spans="1:11" ht="127.5" customHeight="1" x14ac:dyDescent="0.2">
      <c r="A11" s="95" t="s">
        <v>1121</v>
      </c>
      <c r="B11" s="88" t="s">
        <v>1097</v>
      </c>
      <c r="C11" s="100" t="s">
        <v>1099</v>
      </c>
      <c r="D11" s="94" t="s">
        <v>1084</v>
      </c>
      <c r="E11" s="114">
        <v>44197</v>
      </c>
      <c r="F11" s="114">
        <v>44592</v>
      </c>
      <c r="G11" s="73"/>
      <c r="H11" s="95" t="s">
        <v>1016</v>
      </c>
      <c r="I11" s="105" t="s">
        <v>1157</v>
      </c>
      <c r="J11" s="89">
        <v>1</v>
      </c>
    </row>
    <row r="12" spans="1:11" x14ac:dyDescent="0.2">
      <c r="J12" s="82">
        <f>+AVERAGE(J4:J11)</f>
        <v>0.97700000000000009</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sheetPr>
  <dimension ref="A1:K7"/>
  <sheetViews>
    <sheetView tabSelected="1" topLeftCell="B1" zoomScaleNormal="100" workbookViewId="0">
      <selection activeCell="I1" sqref="I1:K2"/>
    </sheetView>
  </sheetViews>
  <sheetFormatPr baseColWidth="10" defaultColWidth="10.7109375" defaultRowHeight="12.75" x14ac:dyDescent="0.2"/>
  <cols>
    <col min="1" max="1" width="30" style="80" customWidth="1"/>
    <col min="2" max="2" width="4.42578125" style="80" customWidth="1"/>
    <col min="3" max="3" width="34" style="80" customWidth="1"/>
    <col min="4" max="4" width="22.85546875" style="80" customWidth="1"/>
    <col min="5" max="5" width="24.42578125" style="80" customWidth="1"/>
    <col min="6" max="7" width="12.28515625" style="80" customWidth="1"/>
    <col min="8" max="8" width="2.42578125" style="80" customWidth="1"/>
    <col min="9" max="9" width="11.28515625" style="80" customWidth="1"/>
    <col min="10" max="10" width="60.5703125" style="80" customWidth="1"/>
    <col min="11" max="11" width="11.28515625" style="80" customWidth="1"/>
    <col min="12" max="16384" width="10.7109375" style="80"/>
  </cols>
  <sheetData>
    <row r="1" spans="1:11" ht="16.899999999999999" customHeight="1" x14ac:dyDescent="0.2">
      <c r="A1" s="132" t="str">
        <f>+'Componente 5'!A1:F1</f>
        <v>BANCO INMOBILIARIO DE FLORIDABLANCA - Plan Anticorrupción y de Atención al Ciudadano 2021</v>
      </c>
      <c r="B1" s="132"/>
      <c r="C1" s="132"/>
      <c r="D1" s="132"/>
      <c r="E1" s="132"/>
      <c r="F1" s="132"/>
      <c r="G1" s="132"/>
      <c r="H1" s="76"/>
      <c r="I1" s="130" t="s">
        <v>1135</v>
      </c>
      <c r="J1" s="130"/>
      <c r="K1" s="130"/>
    </row>
    <row r="2" spans="1:11" ht="16.899999999999999" customHeight="1" x14ac:dyDescent="0.2">
      <c r="A2" s="132" t="s">
        <v>1029</v>
      </c>
      <c r="B2" s="132"/>
      <c r="C2" s="132"/>
      <c r="D2" s="132"/>
      <c r="E2" s="132"/>
      <c r="F2" s="132"/>
      <c r="G2" s="132"/>
      <c r="H2" s="76"/>
      <c r="I2" s="130"/>
      <c r="J2" s="130"/>
      <c r="K2" s="130"/>
    </row>
    <row r="3" spans="1:11" ht="28.9" customHeight="1" x14ac:dyDescent="0.2">
      <c r="A3" s="96" t="s">
        <v>1</v>
      </c>
      <c r="B3" s="132" t="s">
        <v>1010</v>
      </c>
      <c r="C3" s="132"/>
      <c r="D3" s="96" t="s">
        <v>73</v>
      </c>
      <c r="E3" s="96" t="s">
        <v>2</v>
      </c>
      <c r="F3" s="96" t="s">
        <v>3</v>
      </c>
      <c r="G3" s="96" t="s">
        <v>1011</v>
      </c>
      <c r="H3" s="76"/>
      <c r="I3" s="97" t="s">
        <v>1013</v>
      </c>
      <c r="J3" s="97" t="s">
        <v>1014</v>
      </c>
      <c r="K3" s="97" t="s">
        <v>1015</v>
      </c>
    </row>
    <row r="4" spans="1:11" ht="120.75" customHeight="1" x14ac:dyDescent="0.2">
      <c r="A4" s="94" t="s">
        <v>1124</v>
      </c>
      <c r="B4" s="251" t="s">
        <v>1125</v>
      </c>
      <c r="C4" s="252"/>
      <c r="D4" s="94" t="s">
        <v>1127</v>
      </c>
      <c r="E4" s="94" t="s">
        <v>1094</v>
      </c>
      <c r="F4" s="114">
        <v>44197</v>
      </c>
      <c r="G4" s="114">
        <v>44377</v>
      </c>
      <c r="H4" s="83"/>
      <c r="I4" s="95" t="s">
        <v>1016</v>
      </c>
      <c r="J4" s="105" t="s">
        <v>1158</v>
      </c>
      <c r="K4" s="89">
        <v>1</v>
      </c>
    </row>
    <row r="5" spans="1:11" ht="120.75" customHeight="1" x14ac:dyDescent="0.2">
      <c r="A5" s="94" t="s">
        <v>1124</v>
      </c>
      <c r="B5" s="128" t="s">
        <v>1126</v>
      </c>
      <c r="C5" s="129"/>
      <c r="D5" s="94" t="s">
        <v>1128</v>
      </c>
      <c r="E5" s="94" t="s">
        <v>1094</v>
      </c>
      <c r="F5" s="114">
        <v>44197</v>
      </c>
      <c r="G5" s="114">
        <v>44377</v>
      </c>
      <c r="H5" s="83"/>
      <c r="I5" s="95" t="s">
        <v>1016</v>
      </c>
      <c r="J5" s="105" t="s">
        <v>1159</v>
      </c>
      <c r="K5" s="89">
        <v>1</v>
      </c>
    </row>
    <row r="6" spans="1:11" x14ac:dyDescent="0.2">
      <c r="C6" s="73"/>
      <c r="D6" s="73"/>
      <c r="K6" s="82">
        <f>AVERAGE(K4:K5)</f>
        <v>1</v>
      </c>
    </row>
    <row r="7" spans="1:11" x14ac:dyDescent="0.2">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I4:I5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549B1-4C38-48F6-A1F2-951138056077}">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a5edb944-702a-422f-a9f0-dff332e0298c"/>
    <ds:schemaRef ds:uri="9714ea42-2861-4926-874d-496a42cd6e58"/>
    <ds:schemaRef ds:uri="http://purl.org/dc/elements/1.1/"/>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Componente 1</vt:lpstr>
      <vt:lpstr>1. Mapa de Riesgos</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2023-09-21T16:34:47Z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