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35" activeTab="0"/>
  </bookViews>
  <sheets>
    <sheet name="PRESUPUESTO GASTOS BIF 2023" sheetId="1" r:id="rId1"/>
  </sheets>
  <definedNames>
    <definedName name="_xlnm._FilterDatabase" localSheetId="0" hidden="1">'PRESUPUESTO GASTOS BIF 2023'!$A$8:$D$93</definedName>
  </definedNames>
  <calcPr fullCalcOnLoad="1"/>
</workbook>
</file>

<file path=xl/sharedStrings.xml><?xml version="1.0" encoding="utf-8"?>
<sst xmlns="http://schemas.openxmlformats.org/spreadsheetml/2006/main" count="255" uniqueCount="180">
  <si>
    <t xml:space="preserve">2 </t>
  </si>
  <si>
    <t xml:space="preserve">GASTOS </t>
  </si>
  <si>
    <t xml:space="preserve">  </t>
  </si>
  <si>
    <t xml:space="preserve">2.1 </t>
  </si>
  <si>
    <t xml:space="preserve">FUNCIONAMIENTO </t>
  </si>
  <si>
    <t xml:space="preserve">2.1.1 </t>
  </si>
  <si>
    <t xml:space="preserve">GASTOS DE PERSONAL </t>
  </si>
  <si>
    <t xml:space="preserve">2.1.1.01 </t>
  </si>
  <si>
    <t xml:space="preserve">PLANTA DE PERSONAL PERMANENTE </t>
  </si>
  <si>
    <t xml:space="preserve">2.1.1.01.01 </t>
  </si>
  <si>
    <t xml:space="preserve">FACTORES CONSTITUTIVOS DE SALARIO </t>
  </si>
  <si>
    <t xml:space="preserve">2.1.1.01.01.001 </t>
  </si>
  <si>
    <t xml:space="preserve">FACTORES SALARIALES COMUNES </t>
  </si>
  <si>
    <t xml:space="preserve">2.1.1.01.01.001.01 </t>
  </si>
  <si>
    <t xml:space="preserve">SUELDO BASICO </t>
  </si>
  <si>
    <t xml:space="preserve">2.1.1.01.01.001.06 </t>
  </si>
  <si>
    <t xml:space="preserve">PRIMA DE SERVICIO </t>
  </si>
  <si>
    <t xml:space="preserve">2.1.1.01.01.001.07 </t>
  </si>
  <si>
    <t xml:space="preserve">BONIFICACION POR SERVICIOS PRESTADOS </t>
  </si>
  <si>
    <t xml:space="preserve">2.1.1.01.01.001.08 </t>
  </si>
  <si>
    <t xml:space="preserve">PRESTACIONES SOCIALES </t>
  </si>
  <si>
    <t xml:space="preserve">2.1.1.01.01.001.08.01 </t>
  </si>
  <si>
    <t xml:space="preserve">PRIMA DE NAVIDAD </t>
  </si>
  <si>
    <t xml:space="preserve">2.1.1.01.01.001.08.02 </t>
  </si>
  <si>
    <t xml:space="preserve">PRIMA DE VACACIONES </t>
  </si>
  <si>
    <t xml:space="preserve">2.1.1.01.02 </t>
  </si>
  <si>
    <t xml:space="preserve">CONTRIBUCIONES INHERENTES A LA NOMINA </t>
  </si>
  <si>
    <t xml:space="preserve">2.1.1.01.02.001 </t>
  </si>
  <si>
    <t xml:space="preserve">APORTES A LA SEGURIDAD SOCIAL EN PENSIONES </t>
  </si>
  <si>
    <t xml:space="preserve">2.1.1.01.02.002 </t>
  </si>
  <si>
    <t xml:space="preserve">APORTES A LA SEGURIDAD SOCIAL EN SALUD </t>
  </si>
  <si>
    <t xml:space="preserve">2.1.1.01.02.003 </t>
  </si>
  <si>
    <t xml:space="preserve">APORTES DE CESANTIAS  </t>
  </si>
  <si>
    <t xml:space="preserve">2.1.1.01.02.004 </t>
  </si>
  <si>
    <t xml:space="preserve">APORTES A CAJAS DE COMPENSACION FAMILIAR </t>
  </si>
  <si>
    <t xml:space="preserve">2.1.1.01.02.005 </t>
  </si>
  <si>
    <t xml:space="preserve">APORTES GENERALES AL SISTEMA DE RIESGOS LABORALES </t>
  </si>
  <si>
    <t xml:space="preserve">2.1.1.01.02.006 </t>
  </si>
  <si>
    <t xml:space="preserve">APORTES AL ICBF </t>
  </si>
  <si>
    <t xml:space="preserve">2.1.1.01.02.007 </t>
  </si>
  <si>
    <t xml:space="preserve">APORTES AL SENA </t>
  </si>
  <si>
    <t xml:space="preserve">2.1.1.01.03 </t>
  </si>
  <si>
    <t xml:space="preserve">REMUNERACIONES NO CONSTITUTIVAS DE FACTOR SALARIAL </t>
  </si>
  <si>
    <t xml:space="preserve">2.1.1.01.03.001 </t>
  </si>
  <si>
    <t xml:space="preserve">2.1.1.01.03.001.01 </t>
  </si>
  <si>
    <t xml:space="preserve">VACACIONES </t>
  </si>
  <si>
    <t xml:space="preserve">2.1.1.01.03.001.02 </t>
  </si>
  <si>
    <t xml:space="preserve">INDEMNIZACION POR VACACIONES </t>
  </si>
  <si>
    <t xml:space="preserve">2.1.1.01.03.001.03 </t>
  </si>
  <si>
    <t xml:space="preserve">BONIFICACION ESPECIAL DE RECREACION </t>
  </si>
  <si>
    <t xml:space="preserve">2.1.2 </t>
  </si>
  <si>
    <t xml:space="preserve">ADQUISICION DE BIENES Y SERVICIOS </t>
  </si>
  <si>
    <t xml:space="preserve">2.1.2.02 </t>
  </si>
  <si>
    <t xml:space="preserve">ADQUISICIONES DIFERENTES DE ACTIVOS </t>
  </si>
  <si>
    <t xml:space="preserve">2.1.2.02.01 </t>
  </si>
  <si>
    <t xml:space="preserve">MATERIALES Y SUMINISTROS </t>
  </si>
  <si>
    <t xml:space="preserve">2.1.2.02.01.003 </t>
  </si>
  <si>
    <t xml:space="preserve">OTROS BIENES TRANSPORTABLES (EXCEPTO PRODUCTOS METALICOS, MAQUINARIA Y EQUIPO) </t>
  </si>
  <si>
    <t xml:space="preserve">2.1.2.02.02 </t>
  </si>
  <si>
    <t xml:space="preserve">ADQUISICION DE SERVICIOS </t>
  </si>
  <si>
    <t xml:space="preserve">2.1.2.02.02.007 </t>
  </si>
  <si>
    <t xml:space="preserve">SERVICIOS FINANCIEROS Y SERVICIOS CONEXOS, SERVICIOS INMOBILIARIOS Y SERVICIOS DE LEASING </t>
  </si>
  <si>
    <t xml:space="preserve">2.1.2.02.02.008 </t>
  </si>
  <si>
    <t xml:space="preserve">SERVICIOS PRESTADOS A LAS EMPRESAS Y SERVICIOS DE PRODUCCION  </t>
  </si>
  <si>
    <t xml:space="preserve">2.1.3 </t>
  </si>
  <si>
    <t xml:space="preserve">TRANSFERENCIAS CORRIENTES </t>
  </si>
  <si>
    <t xml:space="preserve">2.1.3.13 </t>
  </si>
  <si>
    <t xml:space="preserve">SENTENCIAS Y CONCILIACIONES </t>
  </si>
  <si>
    <t xml:space="preserve">2.1.3.13.01 </t>
  </si>
  <si>
    <t xml:space="preserve">FALLOS NACIONALES </t>
  </si>
  <si>
    <t xml:space="preserve">2.1.3.13.01.001 </t>
  </si>
  <si>
    <t xml:space="preserve">SENTENCIAS </t>
  </si>
  <si>
    <t xml:space="preserve">2.1.8 </t>
  </si>
  <si>
    <t xml:space="preserve">GASTOS POR TRIBUTOS, TASAS, CONTRIBUCIONES, MULTAS, SANCIONES E INTERESES DE MORA </t>
  </si>
  <si>
    <t xml:space="preserve">2.1.8.03 </t>
  </si>
  <si>
    <t xml:space="preserve">TASAS Y DERECHOS ADMINISTRATIVOS </t>
  </si>
  <si>
    <t xml:space="preserve">2.3 </t>
  </si>
  <si>
    <t xml:space="preserve">INVERSION </t>
  </si>
  <si>
    <t xml:space="preserve">2.3.2 </t>
  </si>
  <si>
    <t xml:space="preserve">2.3.2.01 </t>
  </si>
  <si>
    <t xml:space="preserve">ADQUISICION DE ACTIVOS NO FINANCIEROS </t>
  </si>
  <si>
    <t xml:space="preserve">2.3.2.01.01 </t>
  </si>
  <si>
    <t xml:space="preserve">ACTIVOS FIJOS </t>
  </si>
  <si>
    <t xml:space="preserve">2.3.2.01.01.001 </t>
  </si>
  <si>
    <t xml:space="preserve">EDIFICACIONES Y ESTRUCTURAS </t>
  </si>
  <si>
    <t xml:space="preserve">2.3.2.01.01.001.03 </t>
  </si>
  <si>
    <t xml:space="preserve">OTRAS ESTRUCTURAS </t>
  </si>
  <si>
    <t xml:space="preserve">2.3.2.01.01.001.03.19 </t>
  </si>
  <si>
    <t xml:space="preserve">OTRAS OBRAS DE INGENIERIA CIVIL </t>
  </si>
  <si>
    <t xml:space="preserve">2.3.2.02 </t>
  </si>
  <si>
    <t xml:space="preserve">2.3.2.02.02 </t>
  </si>
  <si>
    <t>CODIGO</t>
  </si>
  <si>
    <t>NOMBRE</t>
  </si>
  <si>
    <t>FUENTES DE FINANCIACION</t>
  </si>
  <si>
    <t>BANCO INMOBILIARIO DE FLORIDABLANCA</t>
  </si>
  <si>
    <t>NIT 900015871-9</t>
  </si>
  <si>
    <t>2.1.8.04</t>
  </si>
  <si>
    <t xml:space="preserve">CONTRIBUCIONES </t>
  </si>
  <si>
    <t>2.1.8.04.01</t>
  </si>
  <si>
    <t>CUOTA DE FISCALIZACION Y AUDITAJE</t>
  </si>
  <si>
    <t>2.1.2.01</t>
  </si>
  <si>
    <t>ADQUISICION DE ACTIVOS NO FINANCIEROS</t>
  </si>
  <si>
    <t>2.1.2.01.01</t>
  </si>
  <si>
    <t>ACTIVOS FIJOS</t>
  </si>
  <si>
    <t>2.1.2.02.02.010</t>
  </si>
  <si>
    <t>VIATICOS DE LOS FUNCIONARIOS EN COMISIÓN</t>
  </si>
  <si>
    <t>2.1.2.02.02.006</t>
  </si>
  <si>
    <t xml:space="preserve">SERVICIOS DE ALOJAMIENTO, SERVICIO DE SUMINISTRO DE COMIDAS Y BEBIDAS,  SERVICIOS DE TRANSPORTE Y SERVICIOS DE DISTRIBUCIÓN DE ELECTRICIDAD, GAS Y AGUA </t>
  </si>
  <si>
    <t>2.1.2.01.01.005</t>
  </si>
  <si>
    <t>OTROS ACTIVOS FIJOS</t>
  </si>
  <si>
    <t>2.1.2.01.01.005.02.03</t>
  </si>
  <si>
    <t>PROGRAMAS DE INFORMATICA Y BASES DE DATOS</t>
  </si>
  <si>
    <t>2.1.2.01.01.005.02.03.01.01</t>
  </si>
  <si>
    <t>PAQUETES DE SOFTWARE</t>
  </si>
  <si>
    <t>TRANSFERENCIAS MUNICIPALES IPU</t>
  </si>
  <si>
    <t>INGRESOS CORRIENTES DE LIBRE DESTINACIÓN</t>
  </si>
  <si>
    <t>IMPUESTO DE DELINEACION URBANA</t>
  </si>
  <si>
    <t>CONTRIBUCIÓN AREAS DE CESÍÓN</t>
  </si>
  <si>
    <t>JULIO CÉSAR GONZÁLEZ GARCÍA</t>
  </si>
  <si>
    <t>CHABELY PAOLA FLÓREZ CEPEDA</t>
  </si>
  <si>
    <t>ARMANDO JAIMES ORTIZ</t>
  </si>
  <si>
    <t xml:space="preserve">Director General </t>
  </si>
  <si>
    <t>Secretaria General y Administrativa</t>
  </si>
  <si>
    <t>Profesional Universitario Gestión Financiera</t>
  </si>
  <si>
    <t>TASA PLAZA DE MERCADO</t>
  </si>
  <si>
    <t>ALUMBRADO PÚBLICO</t>
  </si>
  <si>
    <t>2.3.2.02.02.008 </t>
  </si>
  <si>
    <t>SERVICIOSPRESTADOSALASEMPRESASYSERVICIOSDEPRODUCCION </t>
  </si>
  <si>
    <t>2.3.2.02.02.008.01 </t>
  </si>
  <si>
    <t>Servicios Jurídicos, Contables y Profesionales </t>
  </si>
  <si>
    <t>2.3.2.02.02.008.02 </t>
  </si>
  <si>
    <t>2.3.2.02.02.008.03</t>
  </si>
  <si>
    <t>Servicios técnicos</t>
  </si>
  <si>
    <t>Mantenimiento</t>
  </si>
  <si>
    <t>2.1.2.02.02.006.01 </t>
  </si>
  <si>
    <t>Energia Electrica </t>
  </si>
  <si>
    <t>2.1.2.02.02.006.02 </t>
  </si>
  <si>
    <t>Acueducto y Alcantarillado </t>
  </si>
  <si>
    <t>2.1.2.02.02.006.03 </t>
  </si>
  <si>
    <t>Servicio de transporte </t>
  </si>
  <si>
    <t>2.1.2.02.02.007.01 </t>
  </si>
  <si>
    <t>Seguros Generales </t>
  </si>
  <si>
    <t>2.1.2.02.02.007.02 </t>
  </si>
  <si>
    <t>Gastos Financieros </t>
  </si>
  <si>
    <t>2.1.2.02.02.007.03 </t>
  </si>
  <si>
    <t>Arrendamientos </t>
  </si>
  <si>
    <t>2.1.2.02.02.008.01 </t>
  </si>
  <si>
    <t>Servicios Juridicos, Contables y Profesionales </t>
  </si>
  <si>
    <t>2.1.2.02.02.008.02 </t>
  </si>
  <si>
    <t>Servicios Técnicos y Administrativos </t>
  </si>
  <si>
    <t>2.1.2.02.02.008.03 </t>
  </si>
  <si>
    <t>Mantenimiento </t>
  </si>
  <si>
    <t>2.1.2.02.02.008.04 </t>
  </si>
  <si>
    <t>Capacitacion Personal </t>
  </si>
  <si>
    <t>2.1.2.02.02.008.05 </t>
  </si>
  <si>
    <t>Servicio de Aseo, cafeteria y Restaurante </t>
  </si>
  <si>
    <t>2.1.2.02.02.008.06 </t>
  </si>
  <si>
    <t>Bienestar Social </t>
  </si>
  <si>
    <t>2.1.2.02.02.008.07 </t>
  </si>
  <si>
    <t>Salud Ocupacional </t>
  </si>
  <si>
    <t>2.1.2.02.02.008.08 </t>
  </si>
  <si>
    <t>Impresos y Publicaciones </t>
  </si>
  <si>
    <t>2.1.2.02.02.008.09 </t>
  </si>
  <si>
    <t>Telecomunicaciones </t>
  </si>
  <si>
    <t>2.3.2.01.01.003 </t>
  </si>
  <si>
    <t>2.3.2.01.01.003.02 </t>
  </si>
  <si>
    <t>Otra maquinaria para usos especiales y sus partes y piezas </t>
  </si>
  <si>
    <t>MAQUINARIA PARA USOS ESPECIALES </t>
  </si>
  <si>
    <t>MAQUINARIA Y EQUIPO </t>
  </si>
  <si>
    <t>2.3.2.01.01.003.02.08 </t>
  </si>
  <si>
    <t>PROYECTO DE PRESUPUESTO DE GASTOS VIGENCIA 2024</t>
  </si>
  <si>
    <t>2.3.2.02.02.008.21</t>
  </si>
  <si>
    <t>MINAS Y ENERGIA</t>
  </si>
  <si>
    <t>2.3.2.02.02.008.21.2102</t>
  </si>
  <si>
    <t>Consolidación productiva del sector de energía eléctrica (2102)</t>
  </si>
  <si>
    <t>2.3.2.02.02.008.21.2102.2102011.143</t>
  </si>
  <si>
    <t>Redes de alumbrado público con mantenimiento (2102011)-Garantizar cada año la administración, operación y mantenimiento del sistema de alumbrado público.</t>
  </si>
  <si>
    <t>2.3.2.02.02.008.21.2102.2102011.144</t>
  </si>
  <si>
    <t>Redes de alumbrado público construidas (2102012)-Expandir en 1000 luminarias el sistema de alumbrado público</t>
  </si>
  <si>
    <t>VALOR PRESUPUESTO PROYECTADO 2024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</si>
</sst>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47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71" fontId="2" fillId="0" borderId="10" xfId="47" applyFont="1" applyFill="1" applyBorder="1" applyAlignment="1">
      <alignment horizontal="left" vertical="center" wrapText="1"/>
    </xf>
    <xf numFmtId="49" fontId="41" fillId="33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71" fontId="2" fillId="0" borderId="10" xfId="47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171" fontId="1" fillId="34" borderId="11" xfId="47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1" fontId="2" fillId="0" borderId="10" xfId="47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0"/>
  <sheetViews>
    <sheetView tabSelected="1" zoomScale="115" zoomScaleNormal="115" zoomScalePageLayoutView="0" workbookViewId="0" topLeftCell="A1">
      <selection activeCell="B113" sqref="B113"/>
    </sheetView>
  </sheetViews>
  <sheetFormatPr defaultColWidth="9.140625" defaultRowHeight="12.75"/>
  <cols>
    <col min="1" max="1" width="39.7109375" style="1" customWidth="1"/>
    <col min="2" max="2" width="62.7109375" style="1" customWidth="1"/>
    <col min="3" max="3" width="46.28125" style="1" customWidth="1"/>
    <col min="4" max="4" width="25.28125" style="2" customWidth="1"/>
    <col min="5" max="16384" width="9.140625" style="1" customWidth="1"/>
  </cols>
  <sheetData>
    <row r="2" spans="1:4" ht="18">
      <c r="A2" s="13" t="s">
        <v>94</v>
      </c>
      <c r="B2" s="13"/>
      <c r="C2" s="13"/>
      <c r="D2" s="13"/>
    </row>
    <row r="3" spans="1:4" ht="18">
      <c r="A3" s="13" t="s">
        <v>95</v>
      </c>
      <c r="B3" s="13"/>
      <c r="C3" s="13"/>
      <c r="D3" s="13"/>
    </row>
    <row r="4" spans="1:4" ht="18">
      <c r="A4" s="14"/>
      <c r="B4" s="14"/>
      <c r="C4" s="14"/>
      <c r="D4" s="14"/>
    </row>
    <row r="5" spans="1:4" ht="18">
      <c r="A5" s="13" t="s">
        <v>170</v>
      </c>
      <c r="B5" s="13"/>
      <c r="C5" s="13"/>
      <c r="D5" s="13"/>
    </row>
    <row r="7" ht="15.75" thickBot="1"/>
    <row r="8" spans="1:4" ht="47.25">
      <c r="A8" s="9" t="s">
        <v>91</v>
      </c>
      <c r="B8" s="9" t="s">
        <v>92</v>
      </c>
      <c r="C8" s="9" t="s">
        <v>93</v>
      </c>
      <c r="D8" s="10" t="s">
        <v>179</v>
      </c>
    </row>
    <row r="9" spans="1:4" ht="15">
      <c r="A9" s="11" t="s">
        <v>0</v>
      </c>
      <c r="B9" s="11" t="s">
        <v>1</v>
      </c>
      <c r="C9" s="11" t="s">
        <v>2</v>
      </c>
      <c r="D9" s="12">
        <f>+D10+D73</f>
        <v>26593223420.309998</v>
      </c>
    </row>
    <row r="10" spans="1:4" ht="15">
      <c r="A10" s="4" t="s">
        <v>3</v>
      </c>
      <c r="B10" s="4" t="s">
        <v>4</v>
      </c>
      <c r="C10" s="4" t="s">
        <v>2</v>
      </c>
      <c r="D10" s="5">
        <f>+D11+D34+D65+D69</f>
        <v>3264908000</v>
      </c>
    </row>
    <row r="11" spans="1:4" ht="15">
      <c r="A11" s="4" t="s">
        <v>5</v>
      </c>
      <c r="B11" s="4" t="s">
        <v>6</v>
      </c>
      <c r="C11" s="4" t="s">
        <v>2</v>
      </c>
      <c r="D11" s="5">
        <f>+D12+D21+D29</f>
        <v>2437644000</v>
      </c>
    </row>
    <row r="12" spans="1:4" ht="15">
      <c r="A12" s="4" t="s">
        <v>7</v>
      </c>
      <c r="B12" s="4" t="s">
        <v>8</v>
      </c>
      <c r="C12" s="4" t="s">
        <v>2</v>
      </c>
      <c r="D12" s="5">
        <f>+D13</f>
        <v>1744119000</v>
      </c>
    </row>
    <row r="13" spans="1:4" ht="15">
      <c r="A13" s="4" t="s">
        <v>9</v>
      </c>
      <c r="B13" s="4" t="s">
        <v>10</v>
      </c>
      <c r="C13" s="4" t="s">
        <v>2</v>
      </c>
      <c r="D13" s="5">
        <f>+D14</f>
        <v>1744119000</v>
      </c>
    </row>
    <row r="14" spans="1:4" ht="15">
      <c r="A14" s="4" t="s">
        <v>11</v>
      </c>
      <c r="B14" s="4" t="s">
        <v>12</v>
      </c>
      <c r="C14" s="4" t="s">
        <v>2</v>
      </c>
      <c r="D14" s="5">
        <f>SUM(D15:D18)</f>
        <v>1744119000</v>
      </c>
    </row>
    <row r="15" spans="1:4" ht="15">
      <c r="A15" s="4" t="s">
        <v>13</v>
      </c>
      <c r="B15" s="4" t="s">
        <v>14</v>
      </c>
      <c r="C15" s="4" t="s">
        <v>114</v>
      </c>
      <c r="D15" s="5">
        <v>1447291000</v>
      </c>
    </row>
    <row r="16" spans="1:4" ht="15">
      <c r="A16" s="4" t="s">
        <v>15</v>
      </c>
      <c r="B16" s="4" t="s">
        <v>16</v>
      </c>
      <c r="C16" s="4" t="s">
        <v>114</v>
      </c>
      <c r="D16" s="5">
        <v>60304000</v>
      </c>
    </row>
    <row r="17" spans="1:4" ht="15">
      <c r="A17" s="4" t="s">
        <v>17</v>
      </c>
      <c r="B17" s="4" t="s">
        <v>18</v>
      </c>
      <c r="C17" s="4" t="s">
        <v>116</v>
      </c>
      <c r="D17" s="5">
        <v>42840000</v>
      </c>
    </row>
    <row r="18" spans="1:4" ht="15">
      <c r="A18" s="4" t="s">
        <v>19</v>
      </c>
      <c r="B18" s="4" t="s">
        <v>20</v>
      </c>
      <c r="C18" s="4" t="s">
        <v>2</v>
      </c>
      <c r="D18" s="5">
        <f>SUM(D19:D20)</f>
        <v>193684000</v>
      </c>
    </row>
    <row r="19" spans="1:4" ht="15">
      <c r="A19" s="4" t="s">
        <v>21</v>
      </c>
      <c r="B19" s="4" t="s">
        <v>22</v>
      </c>
      <c r="C19" s="4" t="s">
        <v>114</v>
      </c>
      <c r="D19" s="5">
        <v>130868000</v>
      </c>
    </row>
    <row r="20" spans="1:4" ht="15">
      <c r="A20" s="4" t="s">
        <v>23</v>
      </c>
      <c r="B20" s="4" t="s">
        <v>24</v>
      </c>
      <c r="C20" s="4" t="s">
        <v>116</v>
      </c>
      <c r="D20" s="5">
        <v>62816000</v>
      </c>
    </row>
    <row r="21" spans="1:4" ht="15">
      <c r="A21" s="4" t="s">
        <v>25</v>
      </c>
      <c r="B21" s="4" t="s">
        <v>26</v>
      </c>
      <c r="C21" s="4" t="s">
        <v>2</v>
      </c>
      <c r="D21" s="5">
        <f>SUM(D22:D28)</f>
        <v>610180000</v>
      </c>
    </row>
    <row r="22" spans="1:4" ht="15">
      <c r="A22" s="4" t="s">
        <v>27</v>
      </c>
      <c r="B22" s="4" t="s">
        <v>28</v>
      </c>
      <c r="C22" s="4" t="s">
        <v>116</v>
      </c>
      <c r="D22" s="5">
        <v>173675000</v>
      </c>
    </row>
    <row r="23" spans="1:4" ht="15">
      <c r="A23" s="4" t="s">
        <v>29</v>
      </c>
      <c r="B23" s="4" t="s">
        <v>30</v>
      </c>
      <c r="C23" s="4" t="s">
        <v>116</v>
      </c>
      <c r="D23" s="5">
        <v>123020000</v>
      </c>
    </row>
    <row r="24" spans="1:4" ht="15">
      <c r="A24" s="4" t="s">
        <v>31</v>
      </c>
      <c r="B24" s="4" t="s">
        <v>32</v>
      </c>
      <c r="C24" s="4" t="s">
        <v>116</v>
      </c>
      <c r="D24" s="5">
        <v>154298000</v>
      </c>
    </row>
    <row r="25" spans="1:4" ht="15">
      <c r="A25" s="4" t="s">
        <v>33</v>
      </c>
      <c r="B25" s="4" t="s">
        <v>34</v>
      </c>
      <c r="C25" s="4" t="s">
        <v>116</v>
      </c>
      <c r="D25" s="5">
        <v>64299000</v>
      </c>
    </row>
    <row r="26" spans="1:4" ht="30">
      <c r="A26" s="4" t="s">
        <v>35</v>
      </c>
      <c r="B26" s="4" t="s">
        <v>36</v>
      </c>
      <c r="C26" s="4" t="s">
        <v>116</v>
      </c>
      <c r="D26" s="5">
        <v>16838000</v>
      </c>
    </row>
    <row r="27" spans="1:4" ht="15">
      <c r="A27" s="4" t="s">
        <v>37</v>
      </c>
      <c r="B27" s="4" t="s">
        <v>38</v>
      </c>
      <c r="C27" s="4" t="s">
        <v>116</v>
      </c>
      <c r="D27" s="5">
        <v>46830000</v>
      </c>
    </row>
    <row r="28" spans="1:4" ht="15">
      <c r="A28" s="4" t="s">
        <v>39</v>
      </c>
      <c r="B28" s="4" t="s">
        <v>40</v>
      </c>
      <c r="C28" s="4" t="s">
        <v>116</v>
      </c>
      <c r="D28" s="5">
        <v>31220000</v>
      </c>
    </row>
    <row r="29" spans="1:4" ht="30">
      <c r="A29" s="4" t="s">
        <v>41</v>
      </c>
      <c r="B29" s="4" t="s">
        <v>42</v>
      </c>
      <c r="C29" s="4" t="s">
        <v>2</v>
      </c>
      <c r="D29" s="5">
        <f>+D30</f>
        <v>83345000</v>
      </c>
    </row>
    <row r="30" spans="1:4" ht="15">
      <c r="A30" s="4" t="s">
        <v>43</v>
      </c>
      <c r="B30" s="4" t="s">
        <v>20</v>
      </c>
      <c r="C30" s="4" t="s">
        <v>2</v>
      </c>
      <c r="D30" s="5">
        <f>SUM(D31:D33)</f>
        <v>83345000</v>
      </c>
    </row>
    <row r="31" spans="1:4" ht="15">
      <c r="A31" s="4" t="s">
        <v>44</v>
      </c>
      <c r="B31" s="4" t="s">
        <v>45</v>
      </c>
      <c r="C31" s="4" t="s">
        <v>116</v>
      </c>
      <c r="D31" s="5">
        <v>60304000</v>
      </c>
    </row>
    <row r="32" spans="1:4" ht="15">
      <c r="A32" s="4" t="s">
        <v>46</v>
      </c>
      <c r="B32" s="4" t="s">
        <v>47</v>
      </c>
      <c r="C32" s="4" t="s">
        <v>116</v>
      </c>
      <c r="D32" s="5">
        <v>15000000</v>
      </c>
    </row>
    <row r="33" spans="1:4" ht="15">
      <c r="A33" s="4" t="s">
        <v>48</v>
      </c>
      <c r="B33" s="4" t="s">
        <v>49</v>
      </c>
      <c r="C33" s="4" t="s">
        <v>116</v>
      </c>
      <c r="D33" s="5">
        <v>8041000</v>
      </c>
    </row>
    <row r="34" spans="1:4" ht="15">
      <c r="A34" s="4" t="s">
        <v>50</v>
      </c>
      <c r="B34" s="4" t="s">
        <v>51</v>
      </c>
      <c r="C34" s="4" t="s">
        <v>2</v>
      </c>
      <c r="D34" s="5">
        <f>+D35+D41</f>
        <v>717264000</v>
      </c>
    </row>
    <row r="35" spans="1:4" ht="15">
      <c r="A35" s="4" t="s">
        <v>100</v>
      </c>
      <c r="B35" s="4" t="s">
        <v>101</v>
      </c>
      <c r="C35" s="4"/>
      <c r="D35" s="5">
        <f>+D36</f>
        <v>100886000</v>
      </c>
    </row>
    <row r="36" spans="1:4" ht="15">
      <c r="A36" s="4" t="s">
        <v>102</v>
      </c>
      <c r="B36" s="4" t="s">
        <v>103</v>
      </c>
      <c r="C36" s="4"/>
      <c r="D36" s="5">
        <f>+D37</f>
        <v>100886000</v>
      </c>
    </row>
    <row r="37" spans="1:4" ht="15">
      <c r="A37" s="4" t="s">
        <v>108</v>
      </c>
      <c r="B37" s="4" t="s">
        <v>109</v>
      </c>
      <c r="C37" s="4"/>
      <c r="D37" s="5">
        <f>+D38</f>
        <v>100886000</v>
      </c>
    </row>
    <row r="38" spans="1:4" ht="15">
      <c r="A38" s="4" t="s">
        <v>110</v>
      </c>
      <c r="B38" s="4" t="s">
        <v>111</v>
      </c>
      <c r="C38" s="4"/>
      <c r="D38" s="5">
        <f>SUM(D39:D40)</f>
        <v>100886000</v>
      </c>
    </row>
    <row r="39" spans="1:4" ht="15">
      <c r="A39" s="4" t="s">
        <v>112</v>
      </c>
      <c r="B39" s="4" t="s">
        <v>113</v>
      </c>
      <c r="C39" s="4" t="s">
        <v>114</v>
      </c>
      <c r="D39" s="5">
        <v>9229000</v>
      </c>
    </row>
    <row r="40" spans="1:4" ht="15">
      <c r="A40" s="4" t="s">
        <v>112</v>
      </c>
      <c r="B40" s="4" t="s">
        <v>113</v>
      </c>
      <c r="C40" s="4" t="s">
        <v>116</v>
      </c>
      <c r="D40" s="5">
        <v>91657000</v>
      </c>
    </row>
    <row r="41" spans="1:4" ht="15">
      <c r="A41" s="4" t="s">
        <v>52</v>
      </c>
      <c r="B41" s="4" t="s">
        <v>53</v>
      </c>
      <c r="C41" s="4" t="s">
        <v>2</v>
      </c>
      <c r="D41" s="5">
        <f>+D42+D44</f>
        <v>616378000</v>
      </c>
    </row>
    <row r="42" spans="1:4" ht="15">
      <c r="A42" s="4" t="s">
        <v>54</v>
      </c>
      <c r="B42" s="4" t="s">
        <v>55</v>
      </c>
      <c r="C42" s="4" t="s">
        <v>2</v>
      </c>
      <c r="D42" s="5">
        <f>+D43</f>
        <v>27000000</v>
      </c>
    </row>
    <row r="43" spans="1:4" ht="30">
      <c r="A43" s="4" t="s">
        <v>56</v>
      </c>
      <c r="B43" s="4" t="s">
        <v>57</v>
      </c>
      <c r="C43" s="4" t="s">
        <v>116</v>
      </c>
      <c r="D43" s="5">
        <v>27000000</v>
      </c>
    </row>
    <row r="44" spans="1:4" ht="15">
      <c r="A44" s="4" t="s">
        <v>58</v>
      </c>
      <c r="B44" s="4" t="s">
        <v>59</v>
      </c>
      <c r="C44" s="4" t="s">
        <v>2</v>
      </c>
      <c r="D44" s="5">
        <f>+D45+D49+D54+D64</f>
        <v>589378000</v>
      </c>
    </row>
    <row r="45" spans="1:4" ht="60">
      <c r="A45" s="4" t="s">
        <v>106</v>
      </c>
      <c r="B45" s="4" t="s">
        <v>107</v>
      </c>
      <c r="C45" s="4"/>
      <c r="D45" s="5">
        <f>SUM(D46:D48)</f>
        <v>15000000</v>
      </c>
    </row>
    <row r="46" spans="1:4" ht="15">
      <c r="A46" s="4" t="s">
        <v>134</v>
      </c>
      <c r="B46" s="4" t="s">
        <v>135</v>
      </c>
      <c r="C46" s="4" t="s">
        <v>116</v>
      </c>
      <c r="D46" s="5">
        <v>1000000</v>
      </c>
    </row>
    <row r="47" spans="1:4" ht="15">
      <c r="A47" s="4" t="s">
        <v>136</v>
      </c>
      <c r="B47" s="4" t="s">
        <v>137</v>
      </c>
      <c r="C47" s="4" t="s">
        <v>116</v>
      </c>
      <c r="D47" s="5">
        <v>2000000</v>
      </c>
    </row>
    <row r="48" spans="1:4" ht="15">
      <c r="A48" s="4" t="s">
        <v>138</v>
      </c>
      <c r="B48" s="4" t="s">
        <v>139</v>
      </c>
      <c r="C48" s="4" t="s">
        <v>116</v>
      </c>
      <c r="D48" s="5">
        <v>12000000</v>
      </c>
    </row>
    <row r="49" spans="1:4" ht="30">
      <c r="A49" s="4" t="s">
        <v>60</v>
      </c>
      <c r="B49" s="4" t="s">
        <v>61</v>
      </c>
      <c r="C49" s="4"/>
      <c r="D49" s="5">
        <f>SUM(D50:D53)</f>
        <v>74723000</v>
      </c>
    </row>
    <row r="50" spans="1:4" ht="30">
      <c r="A50" s="4" t="s">
        <v>140</v>
      </c>
      <c r="B50" s="4" t="s">
        <v>141</v>
      </c>
      <c r="C50" s="4" t="s">
        <v>115</v>
      </c>
      <c r="D50" s="5">
        <v>45000000</v>
      </c>
    </row>
    <row r="51" spans="1:4" ht="15">
      <c r="A51" s="4" t="s">
        <v>140</v>
      </c>
      <c r="B51" s="4" t="s">
        <v>141</v>
      </c>
      <c r="C51" s="4" t="s">
        <v>116</v>
      </c>
      <c r="D51" s="5">
        <v>7723000</v>
      </c>
    </row>
    <row r="52" spans="1:4" ht="30">
      <c r="A52" s="4" t="s">
        <v>142</v>
      </c>
      <c r="B52" s="4" t="s">
        <v>143</v>
      </c>
      <c r="C52" s="4" t="s">
        <v>115</v>
      </c>
      <c r="D52" s="5">
        <v>2000000</v>
      </c>
    </row>
    <row r="53" spans="1:4" ht="30">
      <c r="A53" s="4" t="s">
        <v>144</v>
      </c>
      <c r="B53" s="4" t="s">
        <v>145</v>
      </c>
      <c r="C53" s="4" t="s">
        <v>115</v>
      </c>
      <c r="D53" s="5">
        <v>20000000</v>
      </c>
    </row>
    <row r="54" spans="1:4" ht="30" customHeight="1">
      <c r="A54" s="4" t="s">
        <v>62</v>
      </c>
      <c r="B54" s="4" t="s">
        <v>63</v>
      </c>
      <c r="C54" s="4"/>
      <c r="D54" s="5">
        <f>SUM(D55:D63)</f>
        <v>485655000</v>
      </c>
    </row>
    <row r="55" spans="1:4" ht="30" customHeight="1">
      <c r="A55" s="4" t="s">
        <v>146</v>
      </c>
      <c r="B55" s="4" t="s">
        <v>147</v>
      </c>
      <c r="C55" s="4" t="s">
        <v>114</v>
      </c>
      <c r="D55" s="5">
        <f>180000000-32637000</f>
        <v>147363000</v>
      </c>
    </row>
    <row r="56" spans="1:4" ht="30" customHeight="1">
      <c r="A56" s="4" t="s">
        <v>148</v>
      </c>
      <c r="B56" s="4" t="s">
        <v>149</v>
      </c>
      <c r="C56" s="4" t="s">
        <v>116</v>
      </c>
      <c r="D56" s="5">
        <v>60000000</v>
      </c>
    </row>
    <row r="57" spans="1:4" ht="30" customHeight="1">
      <c r="A57" s="4" t="s">
        <v>150</v>
      </c>
      <c r="B57" s="4" t="s">
        <v>151</v>
      </c>
      <c r="C57" s="4" t="s">
        <v>116</v>
      </c>
      <c r="D57" s="5">
        <v>8000000</v>
      </c>
    </row>
    <row r="58" spans="1:4" ht="30" customHeight="1">
      <c r="A58" s="4" t="s">
        <v>152</v>
      </c>
      <c r="B58" s="4" t="s">
        <v>153</v>
      </c>
      <c r="C58" s="4" t="s">
        <v>116</v>
      </c>
      <c r="D58" s="5">
        <v>8292000</v>
      </c>
    </row>
    <row r="59" spans="1:4" ht="30" customHeight="1">
      <c r="A59" s="4" t="s">
        <v>154</v>
      </c>
      <c r="B59" s="4" t="s">
        <v>155</v>
      </c>
      <c r="C59" s="4" t="s">
        <v>116</v>
      </c>
      <c r="D59" s="5">
        <v>24000000</v>
      </c>
    </row>
    <row r="60" spans="1:4" ht="30" customHeight="1">
      <c r="A60" s="4" t="s">
        <v>156</v>
      </c>
      <c r="B60" s="4" t="s">
        <v>157</v>
      </c>
      <c r="C60" s="4" t="s">
        <v>116</v>
      </c>
      <c r="D60" s="5">
        <v>142000000</v>
      </c>
    </row>
    <row r="61" spans="1:4" ht="30" customHeight="1">
      <c r="A61" s="4" t="s">
        <v>158</v>
      </c>
      <c r="B61" s="4" t="s">
        <v>159</v>
      </c>
      <c r="C61" s="4" t="s">
        <v>116</v>
      </c>
      <c r="D61" s="5">
        <v>18000000</v>
      </c>
    </row>
    <row r="62" spans="1:4" ht="30" customHeight="1">
      <c r="A62" s="4" t="s">
        <v>160</v>
      </c>
      <c r="B62" s="4" t="s">
        <v>161</v>
      </c>
      <c r="C62" s="4" t="s">
        <v>116</v>
      </c>
      <c r="D62" s="5">
        <v>6000000</v>
      </c>
    </row>
    <row r="63" spans="1:4" ht="30" customHeight="1">
      <c r="A63" s="4" t="s">
        <v>162</v>
      </c>
      <c r="B63" s="4" t="s">
        <v>163</v>
      </c>
      <c r="C63" s="4" t="s">
        <v>115</v>
      </c>
      <c r="D63" s="5">
        <v>72000000</v>
      </c>
    </row>
    <row r="64" spans="1:4" ht="30">
      <c r="A64" s="4" t="s">
        <v>104</v>
      </c>
      <c r="B64" s="4" t="s">
        <v>105</v>
      </c>
      <c r="C64" s="4" t="s">
        <v>115</v>
      </c>
      <c r="D64" s="5">
        <v>14000000</v>
      </c>
    </row>
    <row r="65" spans="1:4" ht="15">
      <c r="A65" s="4" t="s">
        <v>64</v>
      </c>
      <c r="B65" s="4" t="s">
        <v>65</v>
      </c>
      <c r="C65" s="4" t="s">
        <v>2</v>
      </c>
      <c r="D65" s="5">
        <f>+D66</f>
        <v>20000000</v>
      </c>
    </row>
    <row r="66" spans="1:4" ht="15">
      <c r="A66" s="4" t="s">
        <v>66</v>
      </c>
      <c r="B66" s="4" t="s">
        <v>67</v>
      </c>
      <c r="C66" s="4" t="s">
        <v>2</v>
      </c>
      <c r="D66" s="5">
        <f>+D67</f>
        <v>20000000</v>
      </c>
    </row>
    <row r="67" spans="1:4" ht="15">
      <c r="A67" s="4" t="s">
        <v>68</v>
      </c>
      <c r="B67" s="4" t="s">
        <v>69</v>
      </c>
      <c r="C67" s="4" t="s">
        <v>2</v>
      </c>
      <c r="D67" s="5">
        <f>+D68</f>
        <v>20000000</v>
      </c>
    </row>
    <row r="68" spans="1:4" ht="15">
      <c r="A68" s="4" t="s">
        <v>70</v>
      </c>
      <c r="B68" s="4" t="s">
        <v>71</v>
      </c>
      <c r="C68" s="4" t="s">
        <v>116</v>
      </c>
      <c r="D68" s="5">
        <v>20000000</v>
      </c>
    </row>
    <row r="69" spans="1:4" ht="30">
      <c r="A69" s="4" t="s">
        <v>72</v>
      </c>
      <c r="B69" s="4" t="s">
        <v>73</v>
      </c>
      <c r="C69" s="4" t="s">
        <v>2</v>
      </c>
      <c r="D69" s="5">
        <f>SUM(D70:D71)</f>
        <v>90000000</v>
      </c>
    </row>
    <row r="70" spans="1:4" ht="15">
      <c r="A70" s="4" t="s">
        <v>74</v>
      </c>
      <c r="B70" s="4" t="s">
        <v>75</v>
      </c>
      <c r="C70" s="4" t="s">
        <v>116</v>
      </c>
      <c r="D70" s="5">
        <v>10000000</v>
      </c>
    </row>
    <row r="71" spans="1:4" ht="15">
      <c r="A71" s="4" t="s">
        <v>96</v>
      </c>
      <c r="B71" s="4" t="s">
        <v>97</v>
      </c>
      <c r="C71" s="4"/>
      <c r="D71" s="5">
        <f>+D72</f>
        <v>80000000</v>
      </c>
    </row>
    <row r="72" spans="1:4" ht="15">
      <c r="A72" s="4" t="s">
        <v>98</v>
      </c>
      <c r="B72" s="4" t="s">
        <v>99</v>
      </c>
      <c r="C72" s="4" t="s">
        <v>116</v>
      </c>
      <c r="D72" s="5">
        <v>80000000</v>
      </c>
    </row>
    <row r="73" spans="1:4" ht="15">
      <c r="A73" s="4" t="s">
        <v>76</v>
      </c>
      <c r="B73" s="4" t="s">
        <v>77</v>
      </c>
      <c r="C73" s="4" t="s">
        <v>2</v>
      </c>
      <c r="D73" s="5">
        <f>+D74</f>
        <v>23328315420.309998</v>
      </c>
    </row>
    <row r="74" spans="1:4" ht="15">
      <c r="A74" s="4" t="s">
        <v>78</v>
      </c>
      <c r="B74" s="4" t="s">
        <v>51</v>
      </c>
      <c r="C74" s="4" t="s">
        <v>2</v>
      </c>
      <c r="D74" s="5">
        <f>+D75+D84</f>
        <v>23328315420.309998</v>
      </c>
    </row>
    <row r="75" spans="1:4" ht="15">
      <c r="A75" s="4" t="s">
        <v>79</v>
      </c>
      <c r="B75" s="4" t="s">
        <v>80</v>
      </c>
      <c r="C75" s="4" t="s">
        <v>2</v>
      </c>
      <c r="D75" s="5">
        <f>+D76</f>
        <v>692000000</v>
      </c>
    </row>
    <row r="76" spans="1:4" ht="15">
      <c r="A76" s="4" t="s">
        <v>81</v>
      </c>
      <c r="B76" s="4" t="s">
        <v>82</v>
      </c>
      <c r="C76" s="4" t="s">
        <v>2</v>
      </c>
      <c r="D76" s="5">
        <f>+D77+D81</f>
        <v>692000000</v>
      </c>
    </row>
    <row r="77" spans="1:4" ht="15">
      <c r="A77" s="4" t="s">
        <v>83</v>
      </c>
      <c r="B77" s="4" t="s">
        <v>84</v>
      </c>
      <c r="C77" s="4" t="s">
        <v>2</v>
      </c>
      <c r="D77" s="5">
        <f>+D78</f>
        <v>672000000</v>
      </c>
    </row>
    <row r="78" spans="1:4" ht="15">
      <c r="A78" s="4" t="s">
        <v>85</v>
      </c>
      <c r="B78" s="4" t="s">
        <v>86</v>
      </c>
      <c r="C78" s="4" t="s">
        <v>2</v>
      </c>
      <c r="D78" s="5">
        <f>+D79</f>
        <v>672000000</v>
      </c>
    </row>
    <row r="79" spans="1:4" ht="15">
      <c r="A79" s="4" t="s">
        <v>87</v>
      </c>
      <c r="B79" s="4" t="s">
        <v>88</v>
      </c>
      <c r="C79" s="4" t="s">
        <v>2</v>
      </c>
      <c r="D79" s="5">
        <f>+D80</f>
        <v>672000000</v>
      </c>
    </row>
    <row r="80" spans="1:4" ht="15">
      <c r="A80" s="4" t="s">
        <v>87</v>
      </c>
      <c r="B80" s="4" t="s">
        <v>88</v>
      </c>
      <c r="C80" s="4" t="s">
        <v>117</v>
      </c>
      <c r="D80" s="5">
        <v>672000000</v>
      </c>
    </row>
    <row r="81" spans="1:4" ht="15">
      <c r="A81" s="4" t="s">
        <v>164</v>
      </c>
      <c r="B81" s="4" t="s">
        <v>168</v>
      </c>
      <c r="C81" s="4"/>
      <c r="D81" s="5">
        <f>+D82</f>
        <v>20000000</v>
      </c>
    </row>
    <row r="82" spans="1:4" ht="15">
      <c r="A82" s="4" t="s">
        <v>165</v>
      </c>
      <c r="B82" s="4" t="s">
        <v>167</v>
      </c>
      <c r="C82" s="4"/>
      <c r="D82" s="5">
        <f>+D83</f>
        <v>20000000</v>
      </c>
    </row>
    <row r="83" spans="1:4" ht="15">
      <c r="A83" s="4" t="s">
        <v>169</v>
      </c>
      <c r="B83" s="4" t="s">
        <v>166</v>
      </c>
      <c r="C83" s="4" t="s">
        <v>116</v>
      </c>
      <c r="D83" s="5">
        <v>20000000</v>
      </c>
    </row>
    <row r="84" spans="1:4" ht="15">
      <c r="A84" s="4" t="s">
        <v>89</v>
      </c>
      <c r="B84" s="4" t="s">
        <v>53</v>
      </c>
      <c r="C84" s="4" t="s">
        <v>2</v>
      </c>
      <c r="D84" s="5">
        <f>+D85</f>
        <v>22636315420.309998</v>
      </c>
    </row>
    <row r="85" spans="1:4" ht="15">
      <c r="A85" s="4" t="s">
        <v>90</v>
      </c>
      <c r="B85" s="4" t="s">
        <v>59</v>
      </c>
      <c r="C85" s="4" t="s">
        <v>2</v>
      </c>
      <c r="D85" s="5">
        <f>+D86</f>
        <v>22636315420.309998</v>
      </c>
    </row>
    <row r="86" spans="1:4" ht="30">
      <c r="A86" s="4" t="s">
        <v>126</v>
      </c>
      <c r="B86" s="4" t="s">
        <v>127</v>
      </c>
      <c r="C86" s="4"/>
      <c r="D86" s="5">
        <f>SUM(D87:D90)</f>
        <v>22636315420.309998</v>
      </c>
    </row>
    <row r="87" spans="1:4" ht="15">
      <c r="A87" s="4" t="s">
        <v>128</v>
      </c>
      <c r="B87" s="4" t="s">
        <v>129</v>
      </c>
      <c r="C87" s="4" t="s">
        <v>116</v>
      </c>
      <c r="D87" s="5">
        <f>355277000-30930500</f>
        <v>324346500</v>
      </c>
    </row>
    <row r="88" spans="1:4" ht="15">
      <c r="A88" s="4" t="s">
        <v>130</v>
      </c>
      <c r="B88" s="4" t="s">
        <v>132</v>
      </c>
      <c r="C88" s="4" t="s">
        <v>116</v>
      </c>
      <c r="D88" s="5">
        <v>40000000</v>
      </c>
    </row>
    <row r="89" spans="1:4" ht="15">
      <c r="A89" s="4" t="s">
        <v>131</v>
      </c>
      <c r="B89" s="4" t="s">
        <v>133</v>
      </c>
      <c r="C89" s="4" t="s">
        <v>124</v>
      </c>
      <c r="D89" s="5">
        <v>2541000</v>
      </c>
    </row>
    <row r="90" spans="1:4" ht="15">
      <c r="A90" s="6" t="s">
        <v>171</v>
      </c>
      <c r="B90" s="6" t="s">
        <v>172</v>
      </c>
      <c r="C90" s="7"/>
      <c r="D90" s="8">
        <f>+D91</f>
        <v>22269427920.309998</v>
      </c>
    </row>
    <row r="91" spans="1:4" ht="30">
      <c r="A91" s="6" t="s">
        <v>173</v>
      </c>
      <c r="B91" s="6" t="s">
        <v>174</v>
      </c>
      <c r="C91" s="7"/>
      <c r="D91" s="8">
        <f>SUM(D92:D93)</f>
        <v>22269427920.309998</v>
      </c>
    </row>
    <row r="92" spans="1:4" ht="45">
      <c r="A92" s="6" t="s">
        <v>175</v>
      </c>
      <c r="B92" s="6" t="s">
        <v>176</v>
      </c>
      <c r="C92" s="7" t="s">
        <v>125</v>
      </c>
      <c r="D92" s="8">
        <v>10551254948.64</v>
      </c>
    </row>
    <row r="93" spans="1:4" ht="45">
      <c r="A93" s="6" t="s">
        <v>177</v>
      </c>
      <c r="B93" s="6" t="s">
        <v>178</v>
      </c>
      <c r="C93" s="7" t="s">
        <v>125</v>
      </c>
      <c r="D93" s="8">
        <v>11718172971.67</v>
      </c>
    </row>
    <row r="99" spans="1:3" ht="15">
      <c r="A99" s="1" t="s">
        <v>118</v>
      </c>
      <c r="B99" s="3" t="s">
        <v>119</v>
      </c>
      <c r="C99" s="3" t="s">
        <v>120</v>
      </c>
    </row>
    <row r="100" spans="1:3" ht="15">
      <c r="A100" s="1" t="s">
        <v>121</v>
      </c>
      <c r="B100" s="3" t="s">
        <v>122</v>
      </c>
      <c r="C100" s="3" t="s">
        <v>123</v>
      </c>
    </row>
  </sheetData>
  <sheetProtection/>
  <autoFilter ref="A8:D93"/>
  <mergeCells count="4">
    <mergeCell ref="A2:D2"/>
    <mergeCell ref="A3:D3"/>
    <mergeCell ref="A4:D4"/>
    <mergeCell ref="A5:D5"/>
  </mergeCells>
  <printOptions/>
  <pageMargins left="0.75" right="0.75" top="1" bottom="1" header="0.5" footer="0.5"/>
  <pageSetup fitToHeight="0" fitToWidth="1" horizontalDpi="300" verticalDpi="300" orientation="landscape" paperSize="14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FINANCIERA</dc:creator>
  <cp:keywords/>
  <dc:description/>
  <cp:lastModifiedBy>CONTABILIDAD</cp:lastModifiedBy>
  <cp:lastPrinted>2023-09-06T13:21:20Z</cp:lastPrinted>
  <dcterms:created xsi:type="dcterms:W3CDTF">2021-08-12T16:37:34Z</dcterms:created>
  <dcterms:modified xsi:type="dcterms:W3CDTF">2023-09-06T13:22:55Z</dcterms:modified>
  <cp:category/>
  <cp:version/>
  <cp:contentType/>
  <cp:contentStatus/>
</cp:coreProperties>
</file>