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ANCO INMOBILIARIO DE FLORIDABLANCA\CONTROL INTERNO\Plan de Mejoramiento Interno Almacén e Inventarios\Evidencias\"/>
    </mc:Choice>
  </mc:AlternateContent>
  <xr:revisionPtr revIDLastSave="0" documentId="8_{F50371DE-9D21-456B-B7C7-BD4CFA7D5BBD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BALANCE DE PRUEBA" sheetId="1" r:id="rId1"/>
    <sheet name="INFORME MODULO INVENTARIOS" sheetId="2" r:id="rId2"/>
  </sheets>
  <definedNames>
    <definedName name="_xlnm._FilterDatabase" localSheetId="1" hidden="1">'INFORME MODULO INVENTARIOS'!$A$5:$O$216</definedName>
  </definedNames>
  <calcPr calcId="191029"/>
</workbook>
</file>

<file path=xl/calcChain.xml><?xml version="1.0" encoding="utf-8"?>
<calcChain xmlns="http://schemas.openxmlformats.org/spreadsheetml/2006/main">
  <c r="M216" i="2" l="1"/>
  <c r="N216" i="2"/>
  <c r="L216" i="2"/>
  <c r="G40" i="1" s="1"/>
  <c r="H40" i="1" s="1"/>
  <c r="M214" i="2"/>
  <c r="N214" i="2"/>
  <c r="L214" i="2"/>
  <c r="G39" i="1" s="1"/>
  <c r="H39" i="1" s="1"/>
  <c r="M208" i="2"/>
  <c r="G43" i="1" s="1"/>
  <c r="H43" i="1" s="1"/>
  <c r="N208" i="2"/>
  <c r="L208" i="2"/>
  <c r="G37" i="1" s="1"/>
  <c r="H37" i="1" s="1"/>
  <c r="M202" i="2"/>
  <c r="G34" i="1" s="1"/>
  <c r="H34" i="1" s="1"/>
  <c r="N202" i="2"/>
  <c r="L202" i="2"/>
  <c r="G25" i="1" s="1"/>
  <c r="H25" i="1" s="1"/>
  <c r="M200" i="2"/>
  <c r="N200" i="2"/>
  <c r="L200" i="2"/>
  <c r="G22" i="1" s="1"/>
  <c r="H22" i="1" s="1"/>
  <c r="M194" i="2"/>
  <c r="N194" i="2"/>
  <c r="L194" i="2"/>
  <c r="G20" i="1" s="1"/>
  <c r="H20" i="1" s="1"/>
  <c r="M154" i="2"/>
  <c r="N154" i="2"/>
  <c r="L154" i="2"/>
  <c r="G18" i="1" s="1"/>
  <c r="H18" i="1" s="1"/>
  <c r="M131" i="2"/>
  <c r="N131" i="2"/>
  <c r="L131" i="2"/>
  <c r="G15" i="1" s="1"/>
  <c r="H15" i="1" s="1"/>
  <c r="M127" i="2"/>
  <c r="N127" i="2"/>
  <c r="L127" i="2"/>
  <c r="G13" i="1" s="1"/>
  <c r="H13" i="1" s="1"/>
  <c r="M26" i="2"/>
  <c r="G28" i="1" s="1"/>
  <c r="H28" i="1" s="1"/>
  <c r="N26" i="2"/>
  <c r="L26" i="2"/>
  <c r="G10" i="1" s="1"/>
  <c r="H10" i="1" s="1"/>
  <c r="G45" i="1" l="1"/>
  <c r="H45" i="1" s="1"/>
  <c r="G30" i="1"/>
  <c r="H30" i="1" s="1"/>
  <c r="G32" i="1"/>
  <c r="H32" i="1" s="1"/>
</calcChain>
</file>

<file path=xl/sharedStrings.xml><?xml version="1.0" encoding="utf-8"?>
<sst xmlns="http://schemas.openxmlformats.org/spreadsheetml/2006/main" count="2520" uniqueCount="730">
  <si>
    <t>BANCO INMOBILIARIO DE FLORIDABLANCA</t>
  </si>
  <si>
    <t>Nit. 00900015871-9</t>
  </si>
  <si>
    <t>BALANCE DE PRUEBA</t>
  </si>
  <si>
    <t>Periodo comprendido entre: Enero 01 de 2024 Hasta: Diciembre 31 de 2024</t>
  </si>
  <si>
    <t>Código contable</t>
  </si>
  <si>
    <t>Nombre de la cuenta</t>
  </si>
  <si>
    <t>Saldo Anterior</t>
  </si>
  <si>
    <t>Movimiento Débito</t>
  </si>
  <si>
    <t>Movimiento Crédito</t>
  </si>
  <si>
    <t>Saldo Actual</t>
  </si>
  <si>
    <t>Licencias</t>
  </si>
  <si>
    <t>16</t>
  </si>
  <si>
    <t>PROPIEDADES, PLANTA Y EQUIPO</t>
  </si>
  <si>
    <t>1655</t>
  </si>
  <si>
    <t>MAQUINARIA Y EQUIPO</t>
  </si>
  <si>
    <t>165590</t>
  </si>
  <si>
    <t>OTRA MAQUINARIA Y EQUIPO</t>
  </si>
  <si>
    <t>16559001</t>
  </si>
  <si>
    <t>Otra Maquinaria Y Equipo</t>
  </si>
  <si>
    <t>1665</t>
  </si>
  <si>
    <t>MUEBLES, ENSERES Y EQUIPOS DE OFICINA</t>
  </si>
  <si>
    <t>166501</t>
  </si>
  <si>
    <t>MUEBLES Y ENSERES</t>
  </si>
  <si>
    <t>16650101</t>
  </si>
  <si>
    <t>Muebles y Enseres</t>
  </si>
  <si>
    <t>166502</t>
  </si>
  <si>
    <t>EQUIPO Y MAQUINA DE OFICINA</t>
  </si>
  <si>
    <t>16650201</t>
  </si>
  <si>
    <t>Equipo y Maquina De Oficina</t>
  </si>
  <si>
    <t>1670</t>
  </si>
  <si>
    <t>EQUIPOS DE COMUNICACIÓN Y COMPUTACIÓN</t>
  </si>
  <si>
    <t>167001</t>
  </si>
  <si>
    <t>EQUIPO DE COMUNICACION</t>
  </si>
  <si>
    <t>16700101</t>
  </si>
  <si>
    <t>Equipo De Comunicación</t>
  </si>
  <si>
    <t>167002</t>
  </si>
  <si>
    <t>EQUIPO DE COMPUTACION</t>
  </si>
  <si>
    <t>16700201</t>
  </si>
  <si>
    <t>Equipo De Computación</t>
  </si>
  <si>
    <t>167090</t>
  </si>
  <si>
    <t>Otros equipos de comunicación y computació</t>
  </si>
  <si>
    <t>16709002</t>
  </si>
  <si>
    <t>Otros equipos de comunicacion y computacion</t>
  </si>
  <si>
    <t>1680</t>
  </si>
  <si>
    <t>EQUIPOS DE COMEDOR, COCINA, DESPENSA Y HOT</t>
  </si>
  <si>
    <t>168002</t>
  </si>
  <si>
    <t>Equipo de Restaurante y Cafeteria</t>
  </si>
  <si>
    <t>16800201</t>
  </si>
  <si>
    <t>Maquinaria y Equipo de Restaurante y Cafet</t>
  </si>
  <si>
    <t>1685</t>
  </si>
  <si>
    <t>DEPRECIACIÓN ACUMULADA DE PROPIEDADES, PLANTA Y EQUIPO (CR)</t>
  </si>
  <si>
    <t>168504</t>
  </si>
  <si>
    <t>16850401</t>
  </si>
  <si>
    <t>Maquinaria Y Equipo</t>
  </si>
  <si>
    <t>168506</t>
  </si>
  <si>
    <t>MUEBLES, ENSERES Y EQUIPO DE OFICINA</t>
  </si>
  <si>
    <t>16850601</t>
  </si>
  <si>
    <t>Muebles, Enseres Y Equipos De Oficina</t>
  </si>
  <si>
    <t>168507</t>
  </si>
  <si>
    <t>EQUIPOS DE COMUNICACION Y COMPUTACION</t>
  </si>
  <si>
    <t>16850701</t>
  </si>
  <si>
    <t>Equipos De Comunicación y Computación</t>
  </si>
  <si>
    <t>168509</t>
  </si>
  <si>
    <t>EQUIPOS DE COMEDOR, COCINA DESPENSA Y HOT</t>
  </si>
  <si>
    <t>16850901</t>
  </si>
  <si>
    <t>Equipos De Comedor, Cocina Despensa Y Hot</t>
  </si>
  <si>
    <t>1970</t>
  </si>
  <si>
    <t>INTANGIBLES</t>
  </si>
  <si>
    <t>197007</t>
  </si>
  <si>
    <t>LICENCIAS</t>
  </si>
  <si>
    <t>19700701</t>
  </si>
  <si>
    <t>197008</t>
  </si>
  <si>
    <t>SOFTWARES</t>
  </si>
  <si>
    <t>19700801</t>
  </si>
  <si>
    <t>SofTware Delfin Contabilidad-Tesoreria-Pto</t>
  </si>
  <si>
    <t>19700804</t>
  </si>
  <si>
    <t>Software de procesamiento de imagenes</t>
  </si>
  <si>
    <t>1975</t>
  </si>
  <si>
    <t>AMORTIZACION ACUMULADA DE ACTIVOS INTANGIBLES (CR)</t>
  </si>
  <si>
    <t>197507</t>
  </si>
  <si>
    <t>19750701</t>
  </si>
  <si>
    <t>197508</t>
  </si>
  <si>
    <t>SOFTWARE</t>
  </si>
  <si>
    <t>19750801</t>
  </si>
  <si>
    <t>Software</t>
  </si>
  <si>
    <t>Impreso por: MARIA ALEJANDRA GOMEZ PRADA el 15/01/2025 a las 02:35:41:pm</t>
  </si>
  <si>
    <t>Nit: 00900015871 - 9</t>
  </si>
  <si>
    <t>Usuario: MARIAG - MARIA ALEJANDRA GOMEZ PRADA</t>
  </si>
  <si>
    <t>DEPRECIACION ACOMULADA</t>
  </si>
  <si>
    <t>Codigo Dependencia</t>
  </si>
  <si>
    <t>Dependencia</t>
  </si>
  <si>
    <t>Nit</t>
  </si>
  <si>
    <t>Funcionario Responsable</t>
  </si>
  <si>
    <t>vida_niif</t>
  </si>
  <si>
    <t>Cuenta</t>
  </si>
  <si>
    <t>Nombre</t>
  </si>
  <si>
    <t>Codigo</t>
  </si>
  <si>
    <t>Calcomania</t>
  </si>
  <si>
    <t>Descripcion</t>
  </si>
  <si>
    <t>Fecha Adqui</t>
  </si>
  <si>
    <t>Valor Inicial</t>
  </si>
  <si>
    <t>Depre Acum</t>
  </si>
  <si>
    <t>Saldo</t>
  </si>
  <si>
    <t>cta. Depre</t>
  </si>
  <si>
    <t>160039</t>
  </si>
  <si>
    <t>Bodega</t>
  </si>
  <si>
    <t>00037726141</t>
  </si>
  <si>
    <t>REYES DELGADO DAMARYS LUCIA</t>
  </si>
  <si>
    <t>120</t>
  </si>
  <si>
    <t>000200</t>
  </si>
  <si>
    <t>2-21-A0001</t>
  </si>
  <si>
    <t>GUADAÑADORA SHINDAIWA BYS </t>
  </si>
  <si>
    <t>2008-10-20</t>
  </si>
  <si>
    <t>003</t>
  </si>
  <si>
    <t>000718</t>
  </si>
  <si>
    <t>2-08-A0264</t>
  </si>
  <si>
    <t>CONTROL DE ACCESO DE TIEMPO Y ASISTENCIA</t>
  </si>
  <si>
    <t>2016-09-19</t>
  </si>
  <si>
    <t>180</t>
  </si>
  <si>
    <t>001008</t>
  </si>
  <si>
    <t>2-21-A568</t>
  </si>
  <si>
    <t>SISTEMA DE FOTOGRAMETRIA UAV MRCA DJI REF.MATRICE 300 RTK DJI SERIALES: 12NBK4T00C006 COD:SV2003144 CON ESTUCHE RIGIDO, HELICES X 8 PARES, 2 BATERIAS RECARGABLE INTELIGENTE, 1 CONTROL REMOTO DJI-SMART CONTROLLER ENTERPRISE CON ARNES Y ADAPTADOR DE CARGA, KIT DE LIMPIEZA, MANUAL, 6 ADAPTADORES DE CORREITNE, GIMBAL, CAMARA INFERIOR, TAPA CONECTOR GIMBAL, KIT TREN DE ATERRIZAJE Y TABLA DE CALIBRACION</t>
  </si>
  <si>
    <t>2022-10-14</t>
  </si>
  <si>
    <t>001009</t>
  </si>
  <si>
    <t>2-21-A569</t>
  </si>
  <si>
    <t>ESTACION DE CARGA DE BAERIA DJI ENTERPISE BS60 INTELLIGENT BATTERY STATION CON CABLE DE PODER Y MANUAL</t>
  </si>
  <si>
    <t>001010</t>
  </si>
  <si>
    <t>2-21-A570</t>
  </si>
  <si>
    <t>CONTROL REMOTO DJI SMART CONTROLLER ENTERPRISE CON ARNES Y ADAPTADOR DE CARGA</t>
  </si>
  <si>
    <t>001011</t>
  </si>
  <si>
    <t>2-21-A571</t>
  </si>
  <si>
    <t>ESTACION MOVIL DE ALTA PRECISION DJI PARA SERIE MATRICE/PHANTOM/AGRAS D-RTK2 DJI SERIALES 359BK1D00100C7 COD. 003005085: INCLUYE (2) BATERIAS WB37, (1) CARGADOR COMPLETO PARA DOS BATERIAS, ADAPTADOR, CABLE USB, LLAVE APRA INTERVENCIO, BASTON PARA BASE D-RTK Y TRIPODE PARA ESTACION D-RTK DJI COD. 007005090</t>
  </si>
  <si>
    <t>001012</t>
  </si>
  <si>
    <t>2-21-A572</t>
  </si>
  <si>
    <t>CAMARA FOTOGRAMETRICA MARCA DJI REF. ZENMUSE P1 PARA MATRICE 300 DJI SERIA 3XMDJ8M001Z29G COD.003006102, INCLUYE TAPALENTE X 3, TAPA CONTACTO X 1, MICRO SD DE 16 GB, MEMORIA SD DE 128 GB, MANUAL Y ESTUCHE RIGIDO</t>
  </si>
  <si>
    <t>0036</t>
  </si>
  <si>
    <t>001014</t>
  </si>
  <si>
    <t>2-21-A574</t>
  </si>
  <si>
    <t>BATERIA PARA CONTROL REMOTO DJIWB37</t>
  </si>
  <si>
    <t>001015</t>
  </si>
  <si>
    <t>2-26-A575</t>
  </si>
  <si>
    <t>001016</t>
  </si>
  <si>
    <t>2-26-A576</t>
  </si>
  <si>
    <t>001017</t>
  </si>
  <si>
    <t>2-21-A577</t>
  </si>
  <si>
    <t>001018</t>
  </si>
  <si>
    <t>2-21-A578</t>
  </si>
  <si>
    <t>BATERIA PARA SISTEMA UAV REF. PHATOM 4/PRO/RTI REF. PART64 INTELLIGENT</t>
  </si>
  <si>
    <t>001019</t>
  </si>
  <si>
    <t>2-21-A579</t>
  </si>
  <si>
    <t>001020</t>
  </si>
  <si>
    <t>2-21-A580</t>
  </si>
  <si>
    <t>BATERIA RECARGABLE INTELIGENTE PARA MATRICE 300 MARCA DJI REF. TB60</t>
  </si>
  <si>
    <t>001021</t>
  </si>
  <si>
    <t>2-21-C581</t>
  </si>
  <si>
    <t>001022</t>
  </si>
  <si>
    <t>2-21-A582</t>
  </si>
  <si>
    <t>001023</t>
  </si>
  <si>
    <t>2-21-A583</t>
  </si>
  <si>
    <t>001024</t>
  </si>
  <si>
    <t>2-21-A584</t>
  </si>
  <si>
    <t>001025</t>
  </si>
  <si>
    <t>2-21-A585</t>
  </si>
  <si>
    <t>000042</t>
  </si>
  <si>
    <t>2-18-A0014</t>
  </si>
  <si>
    <t>ARCHIVADOR METALICO : PARTE INTERIOR CON 4 GAVETAS- PARTE INTERMEDIA CON UN CAJON TIPO GAVETA Y UNA PARTE SUPERIOR. UN ARMARI </t>
  </si>
  <si>
    <t>2005-12-16</t>
  </si>
  <si>
    <t>000048</t>
  </si>
  <si>
    <t>2-18-A0020</t>
  </si>
  <si>
    <t>BIBLIOTECA ZAFIRA HORIZONTAL ZME </t>
  </si>
  <si>
    <t>2006-12-29</t>
  </si>
  <si>
    <t>160028</t>
  </si>
  <si>
    <t>TECNICA - PROF UNIV ESPECIALIZADO</t>
  </si>
  <si>
    <t>01098632727</t>
  </si>
  <si>
    <t>CORDERO CUADROS DIANA MARCELA</t>
  </si>
  <si>
    <t>000094</t>
  </si>
  <si>
    <t>2-18-A0066</t>
  </si>
  <si>
    <t>DIVISION OFFIPLUS 90*2.30 MIXTA; DIVISION OFFIPLUS 70*2.30 MIXTA; DIVISION OFFIPLUS 90*2.30 MIXTA; Y1K3; DIVISION OFFIPLUS 11 </t>
  </si>
  <si>
    <t>160036</t>
  </si>
  <si>
    <t>TECNICA - GESTION DE PROYECTOS</t>
  </si>
  <si>
    <t>00005770792</t>
  </si>
  <si>
    <t>MARIN ARIZA EFRAIN AUGUSTO</t>
  </si>
  <si>
    <t>000164</t>
  </si>
  <si>
    <t>2-26-A0074</t>
  </si>
  <si>
    <t>AIRE ACONDICIONADO DE 12.000 BTU MINISPLIT </t>
  </si>
  <si>
    <t>160038</t>
  </si>
  <si>
    <t>GESTION TALENTO HUMANO</t>
  </si>
  <si>
    <t>00063306481</t>
  </si>
  <si>
    <t>PICO DIAZ ELIZABETH</t>
  </si>
  <si>
    <t>60</t>
  </si>
  <si>
    <t>000167</t>
  </si>
  <si>
    <t>2-26-A0077</t>
  </si>
  <si>
    <t>NEVERA DE 8 PIES 257 LITROS MARCA CENTRALES </t>
  </si>
  <si>
    <t>000348</t>
  </si>
  <si>
    <t>2-07-A0079</t>
  </si>
  <si>
    <t>TELEVISOR SAMSUNG LCD 40" s/n AULE3CES7000156, RESOLUCION:1982*1080 CONECTIVIDAD:HDMI IMPUTS, 1PC IMPUT*1PC AUDIO IMPUT COLOR </t>
  </si>
  <si>
    <t>2009-09-07</t>
  </si>
  <si>
    <t>000536</t>
  </si>
  <si>
    <t>2-12-A0085</t>
  </si>
  <si>
    <t>AIRE ACONDICIONADO DE 12000 BTU MINISPLIT LG </t>
  </si>
  <si>
    <t>2010-12-29</t>
  </si>
  <si>
    <t>000538</t>
  </si>
  <si>
    <t>2-18-A0087</t>
  </si>
  <si>
    <t>160002</t>
  </si>
  <si>
    <t>GESTION FINANCIERA</t>
  </si>
  <si>
    <t>00063515422</t>
  </si>
  <si>
    <t>MONSALVE DIAZ ERIKA LILIANA</t>
  </si>
  <si>
    <t>000543</t>
  </si>
  <si>
    <t>2-18-A0091</t>
  </si>
  <si>
    <t>ESCRITORIO EN L DE 150 X 150 CON ARCHIVADOR 2X1 </t>
  </si>
  <si>
    <t>12</t>
  </si>
  <si>
    <t>000555</t>
  </si>
  <si>
    <t>2-18-A0103</t>
  </si>
  <si>
    <t>SILLA EJECUTIVA NACIONAL ESPALDAR ALTO </t>
  </si>
  <si>
    <t>000599</t>
  </si>
  <si>
    <t>2-18-A0115</t>
  </si>
  <si>
    <t>CAJA FUERTE ANCLADA DE 112 KG. </t>
  </si>
  <si>
    <t>2011-11-01</t>
  </si>
  <si>
    <t>000654</t>
  </si>
  <si>
    <t>2-18-A0117</t>
  </si>
  <si>
    <t>CAMILLA FIJA PARA EXAMEN MEDICO </t>
  </si>
  <si>
    <t>2015-12-03</t>
  </si>
  <si>
    <t>000655</t>
  </si>
  <si>
    <t>2-18-A0118</t>
  </si>
  <si>
    <t>MEGAFONO </t>
  </si>
  <si>
    <t>160034</t>
  </si>
  <si>
    <t>ARCHIVO GENERAL</t>
  </si>
  <si>
    <t>00063341353</t>
  </si>
  <si>
    <t>PARRA GALINDO CARMEN STHELLA</t>
  </si>
  <si>
    <t>000661</t>
  </si>
  <si>
    <t>2-18-A0119</t>
  </si>
  <si>
    <t>PERSIANAS SISTEMA CONTROL </t>
  </si>
  <si>
    <t>2015-12-18</t>
  </si>
  <si>
    <t>000662</t>
  </si>
  <si>
    <t>2-18-A0120</t>
  </si>
  <si>
    <t>000663</t>
  </si>
  <si>
    <t>2-18-A0121</t>
  </si>
  <si>
    <t>000664</t>
  </si>
  <si>
    <t>2-18-A0122</t>
  </si>
  <si>
    <t>000666</t>
  </si>
  <si>
    <t>2-18-A0124</t>
  </si>
  <si>
    <t>000687</t>
  </si>
  <si>
    <t>2-18-A0125</t>
  </si>
  <si>
    <t>AIRE ACONDICIONADO MINI SPLIT CARRIER CIAC 18000 BTU, 10 SEER, R-410A, 220V </t>
  </si>
  <si>
    <t>2015-11-30</t>
  </si>
  <si>
    <t>160032</t>
  </si>
  <si>
    <t>TECNICA PROF UNIV GESTION URBANA</t>
  </si>
  <si>
    <t>01120362903</t>
  </si>
  <si>
    <t>SOLANO PATIñO EDGAR HERNAN</t>
  </si>
  <si>
    <t>000688</t>
  </si>
  <si>
    <t>2-18-A0126</t>
  </si>
  <si>
    <t>160035</t>
  </si>
  <si>
    <t>SECRETARIA DE DIRECCION</t>
  </si>
  <si>
    <t>01098755050</t>
  </si>
  <si>
    <t>FORERO HURTADO ZULEY DAYANNA</t>
  </si>
  <si>
    <t>000689</t>
  </si>
  <si>
    <t>2-18-A0127</t>
  </si>
  <si>
    <t>AIRE ACONDICIONADO DE 24.000 BTU MARCA LG MINI SPLIT IT </t>
  </si>
  <si>
    <t>160001</t>
  </si>
  <si>
    <t>DIRECION GENERAL</t>
  </si>
  <si>
    <t>00091505692</t>
  </si>
  <si>
    <t>DUEñES GOMEZ LEONARDO</t>
  </si>
  <si>
    <t>000690</t>
  </si>
  <si>
    <t>2-18-A0128</t>
  </si>
  <si>
    <t>ESCRITORIO MURANO GERENCIAL </t>
  </si>
  <si>
    <t>2015-12-30</t>
  </si>
  <si>
    <t>000691</t>
  </si>
  <si>
    <t>2-18-A0129</t>
  </si>
  <si>
    <t>SILLA ELEGANT </t>
  </si>
  <si>
    <t>000706</t>
  </si>
  <si>
    <t>2-18-A0130</t>
  </si>
  <si>
    <t>BIBLIOTECA LINEA MURANO HORIZONTAL </t>
  </si>
  <si>
    <t>000707</t>
  </si>
  <si>
    <t>2-18-A0131</t>
  </si>
  <si>
    <t>RECEPCION NEXUS EN L </t>
  </si>
  <si>
    <t>000708</t>
  </si>
  <si>
    <t>2-18-A0132</t>
  </si>
  <si>
    <t>PUESTO DE TRABAJO EN L </t>
  </si>
  <si>
    <t>160005</t>
  </si>
  <si>
    <t>TECNICA GESTION DE PROYECTOS</t>
  </si>
  <si>
    <t>000709</t>
  </si>
  <si>
    <t>2-18-A0133</t>
  </si>
  <si>
    <t>PUESTO DE TRABAJO SENCILLO DE 1.20CM </t>
  </si>
  <si>
    <t>060</t>
  </si>
  <si>
    <t>000721</t>
  </si>
  <si>
    <t>2-18-A0267</t>
  </si>
  <si>
    <t>AIRE ACONDICIONADO MINI SPLIT CARRIER CIAC 18.000 BTU, 10 SEER, R-410A, 220V</t>
  </si>
  <si>
    <t>160031</t>
  </si>
  <si>
    <t>CONTABILIDAD - GESTION FINANCIERA</t>
  </si>
  <si>
    <t>00063534582</t>
  </si>
  <si>
    <t>ORTIZ RIOS CAROLINA</t>
  </si>
  <si>
    <t>000887</t>
  </si>
  <si>
    <t>2-18-A0434</t>
  </si>
  <si>
    <t>AIRE ACONDICIONADO MINI SPLIT CARRIER CIAC 18.000 BTU, 10 SEER, R-410A, 220 V</t>
  </si>
  <si>
    <t>0060</t>
  </si>
  <si>
    <t>000892</t>
  </si>
  <si>
    <t>2-18-A0439</t>
  </si>
  <si>
    <t>AVISO LUMINOS DE 5X1</t>
  </si>
  <si>
    <t>2017-02-28</t>
  </si>
  <si>
    <t>160025</t>
  </si>
  <si>
    <t>SECRETARI GENERAL Y ADMINISTRATIVA</t>
  </si>
  <si>
    <t>01095816026</t>
  </si>
  <si>
    <t>FLOREZ CEPEDA CHABELY PAOLA</t>
  </si>
  <si>
    <t>012</t>
  </si>
  <si>
    <t>000895</t>
  </si>
  <si>
    <t>2-18-A0442</t>
  </si>
  <si>
    <t>PUNTO ECOLOGICO CON 3 CANECAS</t>
  </si>
  <si>
    <t>2013-10-01</t>
  </si>
  <si>
    <t>000897</t>
  </si>
  <si>
    <t>2-18-A0443</t>
  </si>
  <si>
    <t>AIRE ACONDICIONADO MIRAGE 24.000 BTU</t>
  </si>
  <si>
    <t>2017-12-30</t>
  </si>
  <si>
    <t>000898</t>
  </si>
  <si>
    <t>2-18-A0444</t>
  </si>
  <si>
    <t>ARCHIVO RODANTE MECANICO ALT 2.20, FRENTE 5.00, PROFUNDIDAD 1.90 MTS</t>
  </si>
  <si>
    <t>2018-02-01</t>
  </si>
  <si>
    <t>000899</t>
  </si>
  <si>
    <t>2-18-A0445</t>
  </si>
  <si>
    <t>SILLA OPERATIVA ESPALDAR ALTO PAÑO AZUL</t>
  </si>
  <si>
    <t>000900</t>
  </si>
  <si>
    <t>2-18-A0446</t>
  </si>
  <si>
    <t>000901</t>
  </si>
  <si>
    <t>2-18-A0447</t>
  </si>
  <si>
    <t>160030</t>
  </si>
  <si>
    <t>TECNICA - GESTION URBANA</t>
  </si>
  <si>
    <t>01101692144</t>
  </si>
  <si>
    <t>BAYONA GOMEZ IVAN FERNANDO</t>
  </si>
  <si>
    <t>000902</t>
  </si>
  <si>
    <t>2-18-A0448</t>
  </si>
  <si>
    <t>000903</t>
  </si>
  <si>
    <t>2-18-A0449</t>
  </si>
  <si>
    <t>160003</t>
  </si>
  <si>
    <t>GESTION ALMACEN INVENTARIOS</t>
  </si>
  <si>
    <t>000904</t>
  </si>
  <si>
    <t>2-18-A0450</t>
  </si>
  <si>
    <t>000905</t>
  </si>
  <si>
    <t>2-18-A0451</t>
  </si>
  <si>
    <t>001026</t>
  </si>
  <si>
    <t>2-18-595</t>
  </si>
  <si>
    <t>ARCHIVADOR AR -5 3 CAJONES PARA CARPETA COLGANTE</t>
  </si>
  <si>
    <t>2024-03-15</t>
  </si>
  <si>
    <t>001027</t>
  </si>
  <si>
    <t>2-18-A602</t>
  </si>
  <si>
    <t>ESCRITORIO EN L 160 X 160 X 60 CM X 73 CM ALTO</t>
  </si>
  <si>
    <t>160027</t>
  </si>
  <si>
    <t>PROFESIONAL UNIVERSITARIO SISTEMAS Y TICS</t>
  </si>
  <si>
    <t>00091529965</t>
  </si>
  <si>
    <t>APARICIO CABALLERO ELKIN FERNANDO</t>
  </si>
  <si>
    <t>001028</t>
  </si>
  <si>
    <t>2-18-A609</t>
  </si>
  <si>
    <t>SILLA EJECUTIVA RUDY ALTA CON CONTACTO PERMANENTE</t>
  </si>
  <si>
    <t>001029</t>
  </si>
  <si>
    <t>2-18-A636</t>
  </si>
  <si>
    <t>SILLA ISOSCELES TAPIZADA</t>
  </si>
  <si>
    <t>001030</t>
  </si>
  <si>
    <t>2-18-A641</t>
  </si>
  <si>
    <t>DESCANSAPIES ARCO METALICO</t>
  </si>
  <si>
    <t>160020</t>
  </si>
  <si>
    <t>CONTROL INTERNO</t>
  </si>
  <si>
    <t>00005492002</t>
  </si>
  <si>
    <t>JAIMES ORTIZ ARMANDO</t>
  </si>
  <si>
    <t>001031</t>
  </si>
  <si>
    <t>2-18-A594</t>
  </si>
  <si>
    <t>001032</t>
  </si>
  <si>
    <t>2-18-A601</t>
  </si>
  <si>
    <t>001033</t>
  </si>
  <si>
    <t>2-18-A635</t>
  </si>
  <si>
    <t>001034</t>
  </si>
  <si>
    <t>2-18-A588</t>
  </si>
  <si>
    <t>ARCHIVADOR AEREO</t>
  </si>
  <si>
    <t>160004</t>
  </si>
  <si>
    <t>GESTION JURIDICA</t>
  </si>
  <si>
    <t>00030209548</t>
  </si>
  <si>
    <t>PABON ROZO DORIS EUGENIA</t>
  </si>
  <si>
    <t>001035</t>
  </si>
  <si>
    <t>2-18-A600</t>
  </si>
  <si>
    <t>ESCRITORIO EN L 150 X 150 X 60 CM X 73 CM ALTO</t>
  </si>
  <si>
    <t>001036</t>
  </si>
  <si>
    <t>2-18-A613</t>
  </si>
  <si>
    <t>001037</t>
  </si>
  <si>
    <t>2-22-A657</t>
  </si>
  <si>
    <t>AIRE ACONDICIONADO MINISPLIT</t>
  </si>
  <si>
    <t>001038</t>
  </si>
  <si>
    <t>2-18-A598</t>
  </si>
  <si>
    <t>001039</t>
  </si>
  <si>
    <t>2-18-A589</t>
  </si>
  <si>
    <t>001040</t>
  </si>
  <si>
    <t>2-18-A590</t>
  </si>
  <si>
    <t>001041</t>
  </si>
  <si>
    <t>2-18-A596</t>
  </si>
  <si>
    <t>ESCRITORIO LINEAL GERENCIAL</t>
  </si>
  <si>
    <t>001042</t>
  </si>
  <si>
    <t>2-18-A597</t>
  </si>
  <si>
    <t>MESA DE JUNTAS</t>
  </si>
  <si>
    <t>001043</t>
  </si>
  <si>
    <t>2-18-A612</t>
  </si>
  <si>
    <t>001044</t>
  </si>
  <si>
    <t>2-18-A619</t>
  </si>
  <si>
    <t>SILLA ISOSCELES TAPIZADA CON BRAZOS</t>
  </si>
  <si>
    <t>001045</t>
  </si>
  <si>
    <t>2-18-A618</t>
  </si>
  <si>
    <t>001046</t>
  </si>
  <si>
    <t>2-18-A617</t>
  </si>
  <si>
    <t>001047</t>
  </si>
  <si>
    <t>2-18-A616</t>
  </si>
  <si>
    <t>001048</t>
  </si>
  <si>
    <t>2-18-A615</t>
  </si>
  <si>
    <t>001049</t>
  </si>
  <si>
    <t>2-18-A614</t>
  </si>
  <si>
    <t>001050</t>
  </si>
  <si>
    <t>2-18-A623</t>
  </si>
  <si>
    <t>001051</t>
  </si>
  <si>
    <t>2-18-A622</t>
  </si>
  <si>
    <t>001052</t>
  </si>
  <si>
    <t>2-18-A621</t>
  </si>
  <si>
    <t>001053</t>
  </si>
  <si>
    <t>2-18-A620</t>
  </si>
  <si>
    <t>001054</t>
  </si>
  <si>
    <t>2-18-A642</t>
  </si>
  <si>
    <t>PAPELERA TIPO CUBO</t>
  </si>
  <si>
    <t>001055</t>
  </si>
  <si>
    <t>2-18-A587</t>
  </si>
  <si>
    <t>BIBLIOTECA 100 CM X 200 CM X 35 CM</t>
  </si>
  <si>
    <t>001056</t>
  </si>
  <si>
    <t>2-18-A599</t>
  </si>
  <si>
    <t>001057</t>
  </si>
  <si>
    <t>2-18-A611</t>
  </si>
  <si>
    <t>001058</t>
  </si>
  <si>
    <t>2-18-A628</t>
  </si>
  <si>
    <t>001059</t>
  </si>
  <si>
    <t>2-18-A627</t>
  </si>
  <si>
    <t>001060</t>
  </si>
  <si>
    <t>2-18-A603</t>
  </si>
  <si>
    <t>001061</t>
  </si>
  <si>
    <t>2-18-A626</t>
  </si>
  <si>
    <t>001062</t>
  </si>
  <si>
    <t>2-18-A625</t>
  </si>
  <si>
    <t>001063</t>
  </si>
  <si>
    <t>2-18-A591</t>
  </si>
  <si>
    <t>001064</t>
  </si>
  <si>
    <t>2-18-A592</t>
  </si>
  <si>
    <t>001065</t>
  </si>
  <si>
    <t>2-18-A604</t>
  </si>
  <si>
    <t>001066</t>
  </si>
  <si>
    <t>2-18-A610</t>
  </si>
  <si>
    <t>001067</t>
  </si>
  <si>
    <t>2-18-A624</t>
  </si>
  <si>
    <t>001068</t>
  </si>
  <si>
    <t>2-18-A637</t>
  </si>
  <si>
    <t>001069</t>
  </si>
  <si>
    <t>2-18-A643</t>
  </si>
  <si>
    <t>PERSIANA ENROLLABLE TIPO SHEER</t>
  </si>
  <si>
    <t>001071</t>
  </si>
  <si>
    <t>2-18-A593</t>
  </si>
  <si>
    <t>001072</t>
  </si>
  <si>
    <t>2-18-A605</t>
  </si>
  <si>
    <t>ESCRITORIO EN L + DIVISION</t>
  </si>
  <si>
    <t>001073</t>
  </si>
  <si>
    <t>2-18-A606</t>
  </si>
  <si>
    <t>ESCRITORIO 160 LARGO X 60 ANCHO X 73 CM ALTO</t>
  </si>
  <si>
    <t>001074</t>
  </si>
  <si>
    <t>2-18-A607</t>
  </si>
  <si>
    <t>001075</t>
  </si>
  <si>
    <t>2-18-A608</t>
  </si>
  <si>
    <t>001076</t>
  </si>
  <si>
    <t>2-18-A632</t>
  </si>
  <si>
    <t>001077</t>
  </si>
  <si>
    <t>2-18-A631</t>
  </si>
  <si>
    <t>001078</t>
  </si>
  <si>
    <t>2-18-A630</t>
  </si>
  <si>
    <t>001079</t>
  </si>
  <si>
    <t>2-18-A629</t>
  </si>
  <si>
    <t>001080</t>
  </si>
  <si>
    <t>2-18-A634</t>
  </si>
  <si>
    <t>001081</t>
  </si>
  <si>
    <t>2-18-A633</t>
  </si>
  <si>
    <t>001082</t>
  </si>
  <si>
    <t>2-18-A640</t>
  </si>
  <si>
    <t>001083</t>
  </si>
  <si>
    <t>2-18-A639</t>
  </si>
  <si>
    <t>001084</t>
  </si>
  <si>
    <t>2-18-A638</t>
  </si>
  <si>
    <t>001085</t>
  </si>
  <si>
    <t>2-22-A655</t>
  </si>
  <si>
    <t>0120</t>
  </si>
  <si>
    <t>001097</t>
  </si>
  <si>
    <t>2-18-A656</t>
  </si>
  <si>
    <t>000170</t>
  </si>
  <si>
    <t>2-12-A0141</t>
  </si>
  <si>
    <t>FOTOCOPIADORA TOSHIBA E-167 Nª SERIAL CWR736386. MR3019 RADF E-167 TOSHIBA Nº SERIAL MRJ741626. MD0103 ADU E-167 DUPLEX Nº SE </t>
  </si>
  <si>
    <t>2008-07-14</t>
  </si>
  <si>
    <t>000471</t>
  </si>
  <si>
    <t>2-26-A0142</t>
  </si>
  <si>
    <t>RACK 19" X 20" CON TAPA DE VIDRIO DE 5 UNIDADES, ORGANIZADOR DE CABLES DE GANCHOS, SWITCH 16 PUERTOS 10/100 </t>
  </si>
  <si>
    <t>2008-12-29</t>
  </si>
  <si>
    <t>000595</t>
  </si>
  <si>
    <t>2-12-A0144</t>
  </si>
  <si>
    <t>SELLO PROTECTOR PARA CHEQUES DE 13 DIGITOS </t>
  </si>
  <si>
    <t>000579</t>
  </si>
  <si>
    <t>2-07-A0156</t>
  </si>
  <si>
    <t>PLANTA TELEFONICA MARCA PANASONIC EQUIPADA PARA LINEAS TELEFONICAS </t>
  </si>
  <si>
    <t>2011-05-17</t>
  </si>
  <si>
    <t>000714</t>
  </si>
  <si>
    <t>2-07-A0260</t>
  </si>
  <si>
    <t>CAMARA TURBO HD DOMO PLASTICO HD 1080P LENTE 2.8 MM</t>
  </si>
  <si>
    <t>000716</t>
  </si>
  <si>
    <t>2-07-A0262</t>
  </si>
  <si>
    <t>000717</t>
  </si>
  <si>
    <t>2-07-A0263</t>
  </si>
  <si>
    <t>000719</t>
  </si>
  <si>
    <t>2-07-A0265</t>
  </si>
  <si>
    <t>CAMARA FOTOGRAFICA MARCA SONY ZOOM OPTICO 8X 20.1 MEGAPIXELES</t>
  </si>
  <si>
    <t>000937</t>
  </si>
  <si>
    <t>2-07-A436</t>
  </si>
  <si>
    <t>ESTACION TOTAL MARCA TOPCON REF-OS102/PSBG- REF.214042260, SERIAL CS5201 (ACCESORIOS: TRIPODE EN ALUMINIO (DOBLE SEGURO REF. ALT70", BASTON TOPOGRAGICO DE 5.2M REF.CLS52*, PRISMA REF. AKZ18 PENTAX, CON ESTUCHE PARA ESTACION, MORRAL PARA ESTACION MARCA GEOSYSTEM, BATERIA PARA ESTACION/ RECEPTOR REF. ES-OS-DS-MS1A/HIPER II-V(S*).</t>
  </si>
  <si>
    <t>2021-07-30</t>
  </si>
  <si>
    <t>000938</t>
  </si>
  <si>
    <t>2-07-A437</t>
  </si>
  <si>
    <t>ANTENA EXTERNAL1/L2 SPECTRA REF ASH661- 802135. ACCESORIOS (CABLE CONEXION ANTENA RECEPTORA, BASTON ULTRALIVIANO DOBLE CUERPO REF.GPS20M REF2.GLS20 2.0 M, TRIPODE PARA BASTON SJR20)</t>
  </si>
  <si>
    <t>000939</t>
  </si>
  <si>
    <t>2-07-A438</t>
  </si>
  <si>
    <t>SOFTWARE TOPCON REF MAGENT OFFICE TOOL+POSTPROCESO REF.61068/1006000, ACCESORIOS (BATERIA PARA ESTACION REF.ES-OS-DS-MS1A-GM/HIPER II-V REF.BDC70/2210007, ESTUCHE RIGIDO PARA ESTACION REF.2140690200, CARGADOR PARA BATERIA REF. ES-OS-DS-MS1A-GM/HIPER II-V SERIAL CDC68A) (MEMORIA)</t>
  </si>
  <si>
    <t>000943</t>
  </si>
  <si>
    <t>2-07-A0500</t>
  </si>
  <si>
    <t>CABINA DE SONIDO RECARGABLE 6000 WATTS PMPO INCLUYE MICROFONO Y BASE</t>
  </si>
  <si>
    <t>2022-03-01</t>
  </si>
  <si>
    <t>000944</t>
  </si>
  <si>
    <t>2-07-A0501</t>
  </si>
  <si>
    <t>CAMARA DIGITAL DE VIDEO VIDEOCAMARA ANTI-SHAKE MICRO CMOS</t>
  </si>
  <si>
    <t>000945</t>
  </si>
  <si>
    <t>2-07-A0502</t>
  </si>
  <si>
    <t>TRIPODE SEMIPROFESIONAL</t>
  </si>
  <si>
    <t>000946</t>
  </si>
  <si>
    <t>2-07-A0503</t>
  </si>
  <si>
    <t>RADIOS WALKIE TALKIES RECARGABLES</t>
  </si>
  <si>
    <t>000947</t>
  </si>
  <si>
    <t>2-07-A0504</t>
  </si>
  <si>
    <t>000948</t>
  </si>
  <si>
    <t>2-07-A0505</t>
  </si>
  <si>
    <t>000949</t>
  </si>
  <si>
    <t>2-07-A0506</t>
  </si>
  <si>
    <t>000950</t>
  </si>
  <si>
    <t>2-07-A0507</t>
  </si>
  <si>
    <t>000951</t>
  </si>
  <si>
    <t>2-07-A0508</t>
  </si>
  <si>
    <t>001070</t>
  </si>
  <si>
    <t>2-07-A0586</t>
  </si>
  <si>
    <t>DVR</t>
  </si>
  <si>
    <t>001093</t>
  </si>
  <si>
    <t>2-26-A651</t>
  </si>
  <si>
    <t>CAMARA TURBO</t>
  </si>
  <si>
    <t>001094</t>
  </si>
  <si>
    <t>2-26-A654</t>
  </si>
  <si>
    <t>001095</t>
  </si>
  <si>
    <t>2-26-A653</t>
  </si>
  <si>
    <t>001096</t>
  </si>
  <si>
    <t>2-26-A652</t>
  </si>
  <si>
    <t>000123</t>
  </si>
  <si>
    <t>2-24-A0180</t>
  </si>
  <si>
    <t>IMPRESORA LASER HP 1020 SERIAL CNB0007429 </t>
  </si>
  <si>
    <t>000124</t>
  </si>
  <si>
    <t>2-24-A0181</t>
  </si>
  <si>
    <t>IMPRESORA LASER HP 1020 </t>
  </si>
  <si>
    <t>000126</t>
  </si>
  <si>
    <t>2-24-A0183</t>
  </si>
  <si>
    <t>IMPRESORA LASER COLOR DELL 5110 B/N PPM 40 COLOR PPN 35 DP 2400 RED </t>
  </si>
  <si>
    <t>2007-09-17</t>
  </si>
  <si>
    <t>36</t>
  </si>
  <si>
    <t>000202</t>
  </si>
  <si>
    <t>2-24-A0190</t>
  </si>
  <si>
    <t>COMPUTADOR DE ESCRITORIO INTEL CORE2 DUO E7200 2.53 GHz, MAINBOARD ECS945, DD320GB, MEMORIA RAM 2 GB, UNIDAD DE QUEMADOR DE D </t>
  </si>
  <si>
    <t>2008-11-25</t>
  </si>
  <si>
    <t>000352</t>
  </si>
  <si>
    <t>2-24-A0193</t>
  </si>
  <si>
    <t>COMPUTADOR PORTATIL COMPAQ PRESARIO CQ40320LA, SERIAL CND9280QKO, PROCESADOR:2.1GHz AMD SEMPRON PROCESSOR PANTALLA:14.1WXGA*M </t>
  </si>
  <si>
    <t>000512</t>
  </si>
  <si>
    <t>2-24-A0203</t>
  </si>
  <si>
    <t>SCANER HP SCANJET 5590 </t>
  </si>
  <si>
    <t>2010-10-27</t>
  </si>
  <si>
    <t>000515</t>
  </si>
  <si>
    <t>2-24-A0206</t>
  </si>
  <si>
    <t>PORTATIL CQ42-121 AMD SERIES 2.2GHZ-14" </t>
  </si>
  <si>
    <t>000623</t>
  </si>
  <si>
    <t>2-24-A0216</t>
  </si>
  <si>
    <t>COMPUTADORES HP PRO AIO TODO EN UNO INTEL CORE I5 - 3470S MEMORIA 4GB,DISCO DURO 500 GB, WINDOWS 8 PRO S/N MXL3150FG0 </t>
  </si>
  <si>
    <t>2013-06-06</t>
  </si>
  <si>
    <t>000624</t>
  </si>
  <si>
    <t>2-24-A0217</t>
  </si>
  <si>
    <t>COMPUTADORES HP PRO AIO TODO EN UNO INTEL CORE I5 - 3470S MEMORIA 4GB,DISCO DURO 500 GB, WINDOWS 8 PRO S/N MXL3150FNH </t>
  </si>
  <si>
    <t>000625</t>
  </si>
  <si>
    <t>2-24-A0218</t>
  </si>
  <si>
    <t>COMPUTADORES HP PRO AIO TODO EN UNO INTEL CORE I5 - 3470S MEMORIA 4GB,DISCO DURO 500 GB, WINDOWS 8 PRO S/N MXL3150FNV </t>
  </si>
  <si>
    <t>000643</t>
  </si>
  <si>
    <t>2-24-A0225</t>
  </si>
  <si>
    <t>COMPUTADOR EQUIPO ALL ONE LENOVO THINK CENTRE M73Z PROCESADOR INTEL CORE I34130 MEMORIA RAM DE 4 GB DISCO DURO DE 500GB SATA </t>
  </si>
  <si>
    <t>2014-09-05</t>
  </si>
  <si>
    <t>000644</t>
  </si>
  <si>
    <t>2-24-A0226</t>
  </si>
  <si>
    <t>000645</t>
  </si>
  <si>
    <t>2-24-A0227</t>
  </si>
  <si>
    <t>000646</t>
  </si>
  <si>
    <t>2-24-A0228</t>
  </si>
  <si>
    <t>000652</t>
  </si>
  <si>
    <t>2-24-A0230</t>
  </si>
  <si>
    <t>PROYECTOR EPSON 3LCD V11H552012 POWER LITE S 18+3000 LUMENS SVGA 800X600 HDMI INCLUIDO EL MODULO ADICIONAL INALAMBRICO SERIAL </t>
  </si>
  <si>
    <t>000667</t>
  </si>
  <si>
    <t>2-24-A0231</t>
  </si>
  <si>
    <t>COMPUTADOR LENOVO THINKCENTRE AIO E73Z Ci3 MODEL No 10BD-00KNLS </t>
  </si>
  <si>
    <t>000668</t>
  </si>
  <si>
    <t>2-24-A0232</t>
  </si>
  <si>
    <t>000669</t>
  </si>
  <si>
    <t>2-24-A0233</t>
  </si>
  <si>
    <t>COMPUTADOR LENOVO AIO C40-30 CI3 </t>
  </si>
  <si>
    <t>000670</t>
  </si>
  <si>
    <t>2-24-A0234</t>
  </si>
  <si>
    <t>IMPRESORA EPSON L220 </t>
  </si>
  <si>
    <t>000671</t>
  </si>
  <si>
    <t>2-24-A0235</t>
  </si>
  <si>
    <t>000672</t>
  </si>
  <si>
    <t>2-24-A0236</t>
  </si>
  <si>
    <t>000681</t>
  </si>
  <si>
    <t>2-24-A0238</t>
  </si>
  <si>
    <t>SCANNER EPSON WORDFORCE DS-510 </t>
  </si>
  <si>
    <t>000682</t>
  </si>
  <si>
    <t>2-24-A0239</t>
  </si>
  <si>
    <t>40</t>
  </si>
  <si>
    <t>000917</t>
  </si>
  <si>
    <t>2-24-C0455</t>
  </si>
  <si>
    <t>TABLET TOUCH 7" MODELO 770G</t>
  </si>
  <si>
    <t>2019-12-30</t>
  </si>
  <si>
    <t>000921</t>
  </si>
  <si>
    <t>2-24-A0467</t>
  </si>
  <si>
    <t>EQUIPO DE COMPUTO HP INTERL CORE I5-8500T 8VA GENERACION, 9 MB, MONITOR 21.5", TECLADO Y MOUSE</t>
  </si>
  <si>
    <t>2020-06-04</t>
  </si>
  <si>
    <t>000922</t>
  </si>
  <si>
    <t>2-24-A0468</t>
  </si>
  <si>
    <t>000923</t>
  </si>
  <si>
    <t>2-24-A0469</t>
  </si>
  <si>
    <t>000924</t>
  </si>
  <si>
    <t>2-24-A0470</t>
  </si>
  <si>
    <t>000925</t>
  </si>
  <si>
    <t>2-24-A0471</t>
  </si>
  <si>
    <t>000926</t>
  </si>
  <si>
    <t>2-24-A0472</t>
  </si>
  <si>
    <t>000927</t>
  </si>
  <si>
    <t>2-24-A0473</t>
  </si>
  <si>
    <t>EQUIPO DE COMPUTO HP ELITEDESK PROCESADOR INTEL CORE I7 MEMORIA 16 GB, DISCO DURO 1 TB, MONITOR CF 391 ESENTIAL CURVED SAMSUNG 32" FULL HD, TECLADO Y MOUSE</t>
  </si>
  <si>
    <t>000934</t>
  </si>
  <si>
    <t>2-24-A0480</t>
  </si>
  <si>
    <t>PORTATIL HP PROBOOK 430 BIOS, MEMORIA RAM 8 GB, ALMACEMANIENTO INTERNO MINIMO 1 TB</t>
  </si>
  <si>
    <t>001086</t>
  </si>
  <si>
    <t>2-24-A644</t>
  </si>
  <si>
    <t>TORRE COMPUTADOR DE ESCRITORIO CON MONITOR EQUIPO DE COMPUTO INTEL CORE DECIMA GENERACION 12 MB CACHE</t>
  </si>
  <si>
    <t>001087</t>
  </si>
  <si>
    <t>2-24-A646</t>
  </si>
  <si>
    <t>MONITOR</t>
  </si>
  <si>
    <t>001088</t>
  </si>
  <si>
    <t>2-24-A645</t>
  </si>
  <si>
    <t>001089</t>
  </si>
  <si>
    <t>2-24-A647</t>
  </si>
  <si>
    <t>SERVIDOR DISCO DURO</t>
  </si>
  <si>
    <t>001090</t>
  </si>
  <si>
    <t>2-24-A648</t>
  </si>
  <si>
    <t>REGULADOR DE VOLTAJE CDP 2000 VA/120 (NEWLINE 8 PUERTOS)</t>
  </si>
  <si>
    <t>001091</t>
  </si>
  <si>
    <t>2-24-A649</t>
  </si>
  <si>
    <t>ESCANER DUPLEX DS-530</t>
  </si>
  <si>
    <t>001092</t>
  </si>
  <si>
    <t>2-24-A650</t>
  </si>
  <si>
    <t>DISCO DURO ANTIGOLPES</t>
  </si>
  <si>
    <t>160029</t>
  </si>
  <si>
    <t>TECNICA - PROF UNIV VIVIENDA</t>
  </si>
  <si>
    <t>000929</t>
  </si>
  <si>
    <t>2-24-A0475</t>
  </si>
  <si>
    <t>IMPRESORA EPSON L3110 MULTIFUNCIONAL 3 EN 1, INYECCION DE TINTA ECOTANK, USB</t>
  </si>
  <si>
    <t>000930</t>
  </si>
  <si>
    <t>2-24-A0476</t>
  </si>
  <si>
    <t>000931</t>
  </si>
  <si>
    <t>2-24-A0477</t>
  </si>
  <si>
    <t>000932</t>
  </si>
  <si>
    <t>2-24-A0478</t>
  </si>
  <si>
    <t>000933</t>
  </si>
  <si>
    <t>2-24-A0479</t>
  </si>
  <si>
    <t>ESCANER EPSON WORKFORCE DS 530</t>
  </si>
  <si>
    <t>000894</t>
  </si>
  <si>
    <t>2-06-A0441</t>
  </si>
  <si>
    <t>DISPENSADOR DE AGUA PARA MESA</t>
  </si>
  <si>
    <t>2013-01-01</t>
  </si>
  <si>
    <t>000616</t>
  </si>
  <si>
    <t>2-25-A0240</t>
  </si>
  <si>
    <t>LICENCIAMIENTO OFFICESTD 2013 OLP NL GOV INCLUYE: (WORD-EXCEL-POWERPOINT-OUTLOOK-ONENOTE) (12 LICENCIAS PARA DIFERENTES EQU) </t>
  </si>
  <si>
    <t>2013-03-20</t>
  </si>
  <si>
    <t>000683</t>
  </si>
  <si>
    <t>2-25-A0250</t>
  </si>
  <si>
    <t>LICENCIA ESET ENDPOINT SECURITY </t>
  </si>
  <si>
    <t>2015-09-18</t>
  </si>
  <si>
    <t>000936</t>
  </si>
  <si>
    <t>2-25-A0482</t>
  </si>
  <si>
    <t>LICENCIA AUTOCAD LT 2020 COMERCIAL SINGLE-USER ELD 3 YEAR SUSCRIPCION+</t>
  </si>
  <si>
    <t>0012</t>
  </si>
  <si>
    <t>000940</t>
  </si>
  <si>
    <t>4-25-C0560</t>
  </si>
  <si>
    <t>LICENCIA ANUAL SOFTWARE PARA TRANSMISION DE STREAMING</t>
  </si>
  <si>
    <t>2022-01-31</t>
  </si>
  <si>
    <t>000941</t>
  </si>
  <si>
    <t>4-25-C0561</t>
  </si>
  <si>
    <t>LICENCIA DE EDITOR DE VIDEO X UN AÑO</t>
  </si>
  <si>
    <t>000540</t>
  </si>
  <si>
    <t>2-25-A0251</t>
  </si>
  <si>
    <t>LICENCIA SOFTWARE ESRI PROGRAMA ARCGIS </t>
  </si>
  <si>
    <t>000614</t>
  </si>
  <si>
    <t>2-25-A0252</t>
  </si>
  <si>
    <t>LICENCIA SOFTWARE SISTEMA FINANCIERO DELFIN GD </t>
  </si>
  <si>
    <t>2007-12-28</t>
  </si>
  <si>
    <t>000615</t>
  </si>
  <si>
    <t>2-25-A0253</t>
  </si>
  <si>
    <t>LICENCIA SOFTWARE SISTEMA DE INTEGRADO CARTERA ALMACEN E INVENTARIOS DELFIN GD </t>
  </si>
  <si>
    <t>000642</t>
  </si>
  <si>
    <t>2-25-A0255</t>
  </si>
  <si>
    <t>EL SOFTWARE PARA ADMINISTRACION DE INTERNET WEB E INTRANET VIRTUAL INTERNA Y EXTERNA, POR SECCIONES Y EL ALOJAMIENTO DEL HOST </t>
  </si>
  <si>
    <t>2013-09-02</t>
  </si>
  <si>
    <t>000942</t>
  </si>
  <si>
    <t>4-25-C0562</t>
  </si>
  <si>
    <t>APLICATIVO SERVIDOR INMOBILIARIO</t>
  </si>
  <si>
    <t>001013</t>
  </si>
  <si>
    <t>2-26-C573</t>
  </si>
  <si>
    <t>SOFTWARE DE PROCESAMIENTO DE IMAGENES MARCA PIX4D REF. PIX4DMAPPER DESKTOP (1PC) PERPETUA PIX4D COD. 001004205</t>
  </si>
  <si>
    <t>TOTAL</t>
  </si>
  <si>
    <t>Modulo Inventarios</t>
  </si>
  <si>
    <t>Diferencia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</si>
</sst>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8"/>
      <color theme="1"/>
      <name val="Arial"/>
      <family val="2"/>
    </font>
    <font>
      <b/>
      <sz val="9"/>
      <color rgb="FF00000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2F2F2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30">
    <xf numFmtId="0" fontId="0" fillId="0" borderId="0" xfId="0"/>
    <xf numFmtId="49" fontId="22" fillId="33" borderId="16" xfId="0" applyNumberFormat="1" applyFont="1" applyFill="1" applyBorder="1" applyAlignment="1">
      <alignment horizontal="center" vertical="top" wrapText="1"/>
    </xf>
    <xf numFmtId="49" fontId="22" fillId="33" borderId="16" xfId="0" applyNumberFormat="1" applyFont="1" applyFill="1" applyBorder="1" applyAlignment="1">
      <alignment horizontal="left" vertical="top" wrapText="1"/>
    </xf>
    <xf numFmtId="4" fontId="22" fillId="33" borderId="16" xfId="0" applyNumberFormat="1" applyFont="1" applyFill="1" applyBorder="1" applyAlignment="1">
      <alignment horizontal="right" vertical="top" wrapText="1"/>
    </xf>
    <xf numFmtId="49" fontId="23" fillId="33" borderId="16" xfId="0" applyNumberFormat="1" applyFont="1" applyFill="1" applyBorder="1" applyAlignment="1">
      <alignment horizontal="center" vertical="top" wrapText="1"/>
    </xf>
    <xf numFmtId="49" fontId="23" fillId="33" borderId="16" xfId="0" applyNumberFormat="1" applyFont="1" applyFill="1" applyBorder="1" applyAlignment="1">
      <alignment horizontal="left" vertical="top" wrapText="1"/>
    </xf>
    <xf numFmtId="4" fontId="23" fillId="33" borderId="16" xfId="0" applyNumberFormat="1" applyFont="1" applyFill="1" applyBorder="1" applyAlignment="1">
      <alignment horizontal="right" vertical="top" wrapText="1"/>
    </xf>
    <xf numFmtId="49" fontId="23" fillId="34" borderId="16" xfId="0" applyNumberFormat="1" applyFont="1" applyFill="1" applyBorder="1" applyAlignment="1">
      <alignment horizontal="center" vertical="top" wrapText="1"/>
    </xf>
    <xf numFmtId="49" fontId="23" fillId="34" borderId="16" xfId="0" applyNumberFormat="1" applyFont="1" applyFill="1" applyBorder="1" applyAlignment="1">
      <alignment horizontal="left" vertical="top" wrapText="1"/>
    </xf>
    <xf numFmtId="4" fontId="23" fillId="34" borderId="16" xfId="0" applyNumberFormat="1" applyFont="1" applyFill="1" applyBorder="1" applyAlignment="1">
      <alignment horizontal="right" vertical="top" wrapText="1"/>
    </xf>
    <xf numFmtId="0" fontId="23" fillId="34" borderId="16" xfId="0" applyFont="1" applyFill="1" applyBorder="1" applyAlignment="1">
      <alignment horizontal="right" vertical="top" wrapText="1"/>
    </xf>
    <xf numFmtId="0" fontId="23" fillId="33" borderId="16" xfId="0" applyFont="1" applyFill="1" applyBorder="1" applyAlignment="1">
      <alignment horizontal="right" vertical="top" wrapText="1"/>
    </xf>
    <xf numFmtId="0" fontId="16" fillId="0" borderId="0" xfId="0" applyFont="1"/>
    <xf numFmtId="4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49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4" fontId="0" fillId="0" borderId="0" xfId="0" applyNumberFormat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0" fontId="0" fillId="0" borderId="0" xfId="0" applyAlignment="1">
      <alignment vertical="center" wrapText="1"/>
    </xf>
    <xf numFmtId="0" fontId="16" fillId="0" borderId="10" xfId="0" applyFont="1" applyBorder="1" applyAlignment="1">
      <alignment horizontal="center" vertical="center" wrapText="1"/>
    </xf>
    <xf numFmtId="0" fontId="16" fillId="0" borderId="0" xfId="0" applyFont="1" applyAlignment="1">
      <alignment vertical="center"/>
    </xf>
    <xf numFmtId="0" fontId="19" fillId="0" borderId="0" xfId="0" applyFont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16" fillId="0" borderId="0" xfId="0" applyFont="1" applyAlignment="1">
      <alignment horizontal="left" vertical="center" wrapText="1"/>
    </xf>
    <xf numFmtId="0" fontId="20" fillId="0" borderId="11" xfId="0" applyFont="1" applyBorder="1" applyAlignment="1">
      <alignment horizontal="left" vertical="center" wrapText="1"/>
    </xf>
    <xf numFmtId="0" fontId="20" fillId="0" borderId="12" xfId="0" applyFont="1" applyBorder="1" applyAlignment="1">
      <alignment horizontal="left" vertical="center" wrapText="1"/>
    </xf>
    <xf numFmtId="0" fontId="20" fillId="0" borderId="13" xfId="0" applyFont="1" applyBorder="1" applyAlignment="1">
      <alignment horizontal="left" vertical="center" wrapText="1"/>
    </xf>
    <xf numFmtId="0" fontId="21" fillId="0" borderId="14" xfId="0" applyFont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 wrapTex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7"/>
  <sheetViews>
    <sheetView showGridLines="0" workbookViewId="0">
      <selection activeCell="B23" sqref="B23"/>
    </sheetView>
  </sheetViews>
  <sheetFormatPr baseColWidth="10" defaultRowHeight="15" x14ac:dyDescent="0.25"/>
  <cols>
    <col min="1" max="1" width="17.5703125" style="14" bestFit="1" customWidth="1"/>
    <col min="2" max="2" width="45.7109375" style="14" bestFit="1" customWidth="1"/>
    <col min="3" max="3" width="17.140625" style="14" bestFit="1" customWidth="1"/>
    <col min="4" max="4" width="20.85546875" style="14" bestFit="1" customWidth="1"/>
    <col min="5" max="5" width="21.7109375" style="14" bestFit="1" customWidth="1"/>
    <col min="6" max="6" width="17.140625" style="14" bestFit="1" customWidth="1"/>
    <col min="7" max="7" width="13.7109375" style="13" bestFit="1" customWidth="1"/>
    <col min="8" max="8" width="14.5703125" style="13" customWidth="1"/>
    <col min="9" max="16384" width="11.42578125" style="14"/>
  </cols>
  <sheetData>
    <row r="1" spans="1:8" ht="15.75" customHeight="1" x14ac:dyDescent="0.25">
      <c r="A1" s="22" t="s">
        <v>0</v>
      </c>
      <c r="B1" s="22"/>
      <c r="C1" s="22"/>
      <c r="D1" s="22"/>
      <c r="E1" s="22"/>
      <c r="F1" s="22"/>
    </row>
    <row r="2" spans="1:8" ht="15.75" customHeight="1" x14ac:dyDescent="0.25">
      <c r="A2" s="23" t="s">
        <v>1</v>
      </c>
      <c r="B2" s="23"/>
      <c r="C2" s="23"/>
      <c r="D2" s="23"/>
      <c r="E2" s="23"/>
      <c r="F2" s="23"/>
    </row>
    <row r="3" spans="1:8" ht="15.75" customHeight="1" x14ac:dyDescent="0.25">
      <c r="A3" s="22" t="s">
        <v>2</v>
      </c>
      <c r="B3" s="22"/>
      <c r="C3" s="22"/>
      <c r="D3" s="22"/>
      <c r="E3" s="22"/>
      <c r="F3" s="22"/>
    </row>
    <row r="4" spans="1:8" ht="15.75" customHeight="1" x14ac:dyDescent="0.25">
      <c r="A4" s="23" t="s">
        <v>3</v>
      </c>
      <c r="B4" s="23"/>
      <c r="C4" s="23"/>
      <c r="D4" s="23"/>
      <c r="E4" s="23"/>
      <c r="F4" s="23"/>
    </row>
    <row r="5" spans="1:8" ht="15.75" thickBot="1" x14ac:dyDescent="0.3"/>
    <row r="6" spans="1:8" s="21" customFormat="1" ht="30.75" thickBot="1" x14ac:dyDescent="0.3">
      <c r="A6" s="20" t="s">
        <v>4</v>
      </c>
      <c r="B6" s="20" t="s">
        <v>5</v>
      </c>
      <c r="C6" s="20" t="s">
        <v>6</v>
      </c>
      <c r="D6" s="20" t="s">
        <v>7</v>
      </c>
      <c r="E6" s="20" t="s">
        <v>8</v>
      </c>
      <c r="F6" s="20" t="s">
        <v>9</v>
      </c>
      <c r="G6" s="20" t="s">
        <v>728</v>
      </c>
      <c r="H6" s="20" t="s">
        <v>729</v>
      </c>
    </row>
    <row r="7" spans="1:8" x14ac:dyDescent="0.25">
      <c r="A7" s="15" t="s">
        <v>11</v>
      </c>
      <c r="B7" s="16" t="s">
        <v>12</v>
      </c>
      <c r="C7" s="17">
        <v>176427278.72999999</v>
      </c>
      <c r="D7" s="17">
        <v>72891651.989999995</v>
      </c>
      <c r="E7" s="17">
        <v>55992697</v>
      </c>
      <c r="F7" s="17">
        <v>193326233.72</v>
      </c>
    </row>
    <row r="8" spans="1:8" x14ac:dyDescent="0.25">
      <c r="A8" s="15" t="s">
        <v>13</v>
      </c>
      <c r="B8" s="16" t="s">
        <v>14</v>
      </c>
      <c r="C8" s="17">
        <v>126619335.23999999</v>
      </c>
      <c r="D8" s="18">
        <v>0</v>
      </c>
      <c r="E8" s="18">
        <v>0</v>
      </c>
      <c r="F8" s="17">
        <v>126619335.23999999</v>
      </c>
    </row>
    <row r="9" spans="1:8" x14ac:dyDescent="0.25">
      <c r="A9" s="15" t="s">
        <v>15</v>
      </c>
      <c r="B9" s="16" t="s">
        <v>16</v>
      </c>
      <c r="C9" s="17">
        <v>126619335.23999999</v>
      </c>
      <c r="D9" s="18">
        <v>0</v>
      </c>
      <c r="E9" s="18">
        <v>0</v>
      </c>
      <c r="F9" s="17">
        <v>126619335.23999999</v>
      </c>
    </row>
    <row r="10" spans="1:8" x14ac:dyDescent="0.25">
      <c r="A10" s="15" t="s">
        <v>17</v>
      </c>
      <c r="B10" s="16" t="s">
        <v>18</v>
      </c>
      <c r="C10" s="17">
        <v>126619335.23999999</v>
      </c>
      <c r="D10" s="18">
        <v>0</v>
      </c>
      <c r="E10" s="18">
        <v>0</v>
      </c>
      <c r="F10" s="17">
        <v>126619335.23999999</v>
      </c>
      <c r="G10" s="13">
        <f>+'INFORME MODULO INVENTARIOS'!L26</f>
        <v>126619335.17000002</v>
      </c>
      <c r="H10" s="13">
        <f>+F10-G10</f>
        <v>6.9999977946281433E-2</v>
      </c>
    </row>
    <row r="11" spans="1:8" x14ac:dyDescent="0.25">
      <c r="A11" s="15" t="s">
        <v>19</v>
      </c>
      <c r="B11" s="16" t="s">
        <v>20</v>
      </c>
      <c r="C11" s="17">
        <v>81184681</v>
      </c>
      <c r="D11" s="17">
        <v>44901904.990000002</v>
      </c>
      <c r="E11" s="18">
        <v>0</v>
      </c>
      <c r="F11" s="17">
        <v>126086585.98999999</v>
      </c>
    </row>
    <row r="12" spans="1:8" x14ac:dyDescent="0.25">
      <c r="A12" s="15" t="s">
        <v>21</v>
      </c>
      <c r="B12" s="16" t="s">
        <v>22</v>
      </c>
      <c r="C12" s="17">
        <v>72814501</v>
      </c>
      <c r="D12" s="17">
        <v>44901904.990000002</v>
      </c>
      <c r="E12" s="18">
        <v>0</v>
      </c>
      <c r="F12" s="17">
        <v>117716405.98999999</v>
      </c>
    </row>
    <row r="13" spans="1:8" x14ac:dyDescent="0.25">
      <c r="A13" s="15" t="s">
        <v>23</v>
      </c>
      <c r="B13" s="16" t="s">
        <v>24</v>
      </c>
      <c r="C13" s="17">
        <v>72814501</v>
      </c>
      <c r="D13" s="17">
        <v>44901904.990000002</v>
      </c>
      <c r="E13" s="18">
        <v>0</v>
      </c>
      <c r="F13" s="17">
        <v>117716405.98999999</v>
      </c>
      <c r="G13" s="13">
        <f>+'INFORME MODULO INVENTARIOS'!L127</f>
        <v>117716405.98999995</v>
      </c>
      <c r="H13" s="13">
        <f>+F13-G13</f>
        <v>0</v>
      </c>
    </row>
    <row r="14" spans="1:8" x14ac:dyDescent="0.25">
      <c r="A14" s="15" t="s">
        <v>25</v>
      </c>
      <c r="B14" s="16" t="s">
        <v>26</v>
      </c>
      <c r="C14" s="17">
        <v>8370180</v>
      </c>
      <c r="D14" s="18">
        <v>0</v>
      </c>
      <c r="E14" s="18">
        <v>0</v>
      </c>
      <c r="F14" s="17">
        <v>8370180</v>
      </c>
    </row>
    <row r="15" spans="1:8" x14ac:dyDescent="0.25">
      <c r="A15" s="15" t="s">
        <v>27</v>
      </c>
      <c r="B15" s="16" t="s">
        <v>28</v>
      </c>
      <c r="C15" s="17">
        <v>8370180</v>
      </c>
      <c r="D15" s="18">
        <v>0</v>
      </c>
      <c r="E15" s="18">
        <v>0</v>
      </c>
      <c r="F15" s="17">
        <v>8370180</v>
      </c>
      <c r="G15" s="13">
        <f>+'INFORME MODULO INVENTARIOS'!L131</f>
        <v>8370180</v>
      </c>
      <c r="H15" s="13">
        <f>+F15-G15</f>
        <v>0</v>
      </c>
    </row>
    <row r="16" spans="1:8" x14ac:dyDescent="0.25">
      <c r="A16" s="15" t="s">
        <v>29</v>
      </c>
      <c r="B16" s="16" t="s">
        <v>30</v>
      </c>
      <c r="C16" s="17">
        <v>161977424.44</v>
      </c>
      <c r="D16" s="17">
        <v>26249747</v>
      </c>
      <c r="E16" s="18">
        <v>0</v>
      </c>
      <c r="F16" s="17">
        <v>188227171.44</v>
      </c>
    </row>
    <row r="17" spans="1:8" x14ac:dyDescent="0.25">
      <c r="A17" s="15" t="s">
        <v>31</v>
      </c>
      <c r="B17" s="16" t="s">
        <v>32</v>
      </c>
      <c r="C17" s="17">
        <v>54436621.439999998</v>
      </c>
      <c r="D17" s="17">
        <v>2799530</v>
      </c>
      <c r="E17" s="18">
        <v>0</v>
      </c>
      <c r="F17" s="17">
        <v>57236151.439999998</v>
      </c>
    </row>
    <row r="18" spans="1:8" x14ac:dyDescent="0.25">
      <c r="A18" s="15" t="s">
        <v>33</v>
      </c>
      <c r="B18" s="16" t="s">
        <v>34</v>
      </c>
      <c r="C18" s="17">
        <v>54436621.439999998</v>
      </c>
      <c r="D18" s="17">
        <v>2799530</v>
      </c>
      <c r="E18" s="18">
        <v>0</v>
      </c>
      <c r="F18" s="17">
        <v>57236151.439999998</v>
      </c>
      <c r="G18" s="13">
        <f>+'INFORME MODULO INVENTARIOS'!L154</f>
        <v>57236151.439999998</v>
      </c>
      <c r="H18" s="13">
        <f>+F18-G18</f>
        <v>0</v>
      </c>
    </row>
    <row r="19" spans="1:8" x14ac:dyDescent="0.25">
      <c r="A19" s="15" t="s">
        <v>35</v>
      </c>
      <c r="B19" s="16" t="s">
        <v>36</v>
      </c>
      <c r="C19" s="17">
        <v>99406503</v>
      </c>
      <c r="D19" s="17">
        <v>23450217</v>
      </c>
      <c r="E19" s="18">
        <v>0</v>
      </c>
      <c r="F19" s="17">
        <v>122856720</v>
      </c>
    </row>
    <row r="20" spans="1:8" x14ac:dyDescent="0.25">
      <c r="A20" s="15" t="s">
        <v>37</v>
      </c>
      <c r="B20" s="16" t="s">
        <v>38</v>
      </c>
      <c r="C20" s="17">
        <v>99406503</v>
      </c>
      <c r="D20" s="17">
        <v>23450217</v>
      </c>
      <c r="E20" s="18">
        <v>0</v>
      </c>
      <c r="F20" s="17">
        <v>122856720</v>
      </c>
      <c r="G20" s="13">
        <f>+'INFORME MODULO INVENTARIOS'!L194</f>
        <v>122856720</v>
      </c>
      <c r="H20" s="13">
        <f>+F20-G20</f>
        <v>0</v>
      </c>
    </row>
    <row r="21" spans="1:8" x14ac:dyDescent="0.25">
      <c r="A21" s="15" t="s">
        <v>39</v>
      </c>
      <c r="B21" s="16" t="s">
        <v>40</v>
      </c>
      <c r="C21" s="17">
        <v>8134300</v>
      </c>
      <c r="D21" s="18">
        <v>0</v>
      </c>
      <c r="E21" s="18">
        <v>0</v>
      </c>
      <c r="F21" s="17">
        <v>8134300</v>
      </c>
    </row>
    <row r="22" spans="1:8" x14ac:dyDescent="0.25">
      <c r="A22" s="15" t="s">
        <v>41</v>
      </c>
      <c r="B22" s="16" t="s">
        <v>42</v>
      </c>
      <c r="C22" s="17">
        <v>8134300</v>
      </c>
      <c r="D22" s="18">
        <v>0</v>
      </c>
      <c r="E22" s="18">
        <v>0</v>
      </c>
      <c r="F22" s="17">
        <v>8134300</v>
      </c>
      <c r="G22" s="13">
        <f>+'INFORME MODULO INVENTARIOS'!L200</f>
        <v>8134300</v>
      </c>
      <c r="H22" s="13">
        <f>+F22-G22</f>
        <v>0</v>
      </c>
    </row>
    <row r="23" spans="1:8" x14ac:dyDescent="0.25">
      <c r="A23" s="15" t="s">
        <v>43</v>
      </c>
      <c r="B23" s="16" t="s">
        <v>44</v>
      </c>
      <c r="C23" s="17">
        <v>430520</v>
      </c>
      <c r="D23" s="18">
        <v>0</v>
      </c>
      <c r="E23" s="18">
        <v>0</v>
      </c>
      <c r="F23" s="17">
        <v>430520</v>
      </c>
    </row>
    <row r="24" spans="1:8" x14ac:dyDescent="0.25">
      <c r="A24" s="15" t="s">
        <v>45</v>
      </c>
      <c r="B24" s="16" t="s">
        <v>46</v>
      </c>
      <c r="C24" s="17">
        <v>430520</v>
      </c>
      <c r="D24" s="18">
        <v>0</v>
      </c>
      <c r="E24" s="18">
        <v>0</v>
      </c>
      <c r="F24" s="17">
        <v>430520</v>
      </c>
    </row>
    <row r="25" spans="1:8" x14ac:dyDescent="0.25">
      <c r="A25" s="15" t="s">
        <v>47</v>
      </c>
      <c r="B25" s="16" t="s">
        <v>48</v>
      </c>
      <c r="C25" s="17">
        <v>430520</v>
      </c>
      <c r="D25" s="18">
        <v>0</v>
      </c>
      <c r="E25" s="18">
        <v>0</v>
      </c>
      <c r="F25" s="17">
        <v>430520</v>
      </c>
      <c r="G25" s="13">
        <f>+'INFORME MODULO INVENTARIOS'!L202</f>
        <v>430520</v>
      </c>
      <c r="H25" s="13">
        <f>+F25-G25</f>
        <v>0</v>
      </c>
    </row>
    <row r="26" spans="1:8" ht="30" x14ac:dyDescent="0.25">
      <c r="A26" s="15" t="s">
        <v>49</v>
      </c>
      <c r="B26" s="16" t="s">
        <v>50</v>
      </c>
      <c r="C26" s="17">
        <v>-193784681.94999999</v>
      </c>
      <c r="D26" s="17">
        <v>1740000</v>
      </c>
      <c r="E26" s="17">
        <v>55992697</v>
      </c>
      <c r="F26" s="17">
        <v>-248037378.94999999</v>
      </c>
    </row>
    <row r="27" spans="1:8" x14ac:dyDescent="0.25">
      <c r="A27" s="15" t="s">
        <v>51</v>
      </c>
      <c r="B27" s="16" t="s">
        <v>14</v>
      </c>
      <c r="C27" s="17">
        <v>-18019608.52</v>
      </c>
      <c r="D27" s="18">
        <v>0</v>
      </c>
      <c r="E27" s="17">
        <v>17386633.940000001</v>
      </c>
      <c r="F27" s="17">
        <v>-35406242.460000001</v>
      </c>
    </row>
    <row r="28" spans="1:8" x14ac:dyDescent="0.25">
      <c r="A28" s="15" t="s">
        <v>52</v>
      </c>
      <c r="B28" s="16" t="s">
        <v>53</v>
      </c>
      <c r="C28" s="17">
        <v>-18019608.52</v>
      </c>
      <c r="D28" s="18">
        <v>0</v>
      </c>
      <c r="E28" s="17">
        <v>17386633.940000001</v>
      </c>
      <c r="F28" s="17">
        <v>-35406242.460000001</v>
      </c>
      <c r="G28" s="13">
        <f>+'INFORME MODULO INVENTARIOS'!M26</f>
        <v>35406242.459999993</v>
      </c>
      <c r="H28" s="13">
        <f>+F28+G28</f>
        <v>0</v>
      </c>
    </row>
    <row r="29" spans="1:8" x14ac:dyDescent="0.25">
      <c r="A29" s="15" t="s">
        <v>54</v>
      </c>
      <c r="B29" s="16" t="s">
        <v>55</v>
      </c>
      <c r="C29" s="17">
        <v>-67999416.049999997</v>
      </c>
      <c r="D29" s="18">
        <v>0</v>
      </c>
      <c r="E29" s="17">
        <v>9465212.9800000004</v>
      </c>
      <c r="F29" s="17">
        <v>-77464629.030000001</v>
      </c>
    </row>
    <row r="30" spans="1:8" x14ac:dyDescent="0.25">
      <c r="A30" s="15" t="s">
        <v>56</v>
      </c>
      <c r="B30" s="16" t="s">
        <v>57</v>
      </c>
      <c r="C30" s="17">
        <v>-67999416.049999997</v>
      </c>
      <c r="D30" s="18">
        <v>0</v>
      </c>
      <c r="E30" s="17">
        <v>9465212.9800000004</v>
      </c>
      <c r="F30" s="17">
        <v>-77464629.030000001</v>
      </c>
      <c r="G30" s="13">
        <f>+'INFORME MODULO INVENTARIOS'!M127+'INFORME MODULO INVENTARIOS'!M131</f>
        <v>77464628.029999986</v>
      </c>
      <c r="H30" s="13">
        <f>+F30+G30</f>
        <v>-1.0000000149011612</v>
      </c>
    </row>
    <row r="31" spans="1:8" x14ac:dyDescent="0.25">
      <c r="A31" s="15" t="s">
        <v>58</v>
      </c>
      <c r="B31" s="16" t="s">
        <v>59</v>
      </c>
      <c r="C31" s="17">
        <v>-107335137.38</v>
      </c>
      <c r="D31" s="17">
        <v>1740000</v>
      </c>
      <c r="E31" s="17">
        <v>29140850.079999998</v>
      </c>
      <c r="F31" s="17">
        <v>-134735987.46000001</v>
      </c>
    </row>
    <row r="32" spans="1:8" x14ac:dyDescent="0.25">
      <c r="A32" s="15" t="s">
        <v>60</v>
      </c>
      <c r="B32" s="16" t="s">
        <v>61</v>
      </c>
      <c r="C32" s="17">
        <v>-107335137.38</v>
      </c>
      <c r="D32" s="17">
        <v>1740000</v>
      </c>
      <c r="E32" s="17">
        <v>29140850.079999998</v>
      </c>
      <c r="F32" s="17">
        <v>-134735987.46000001</v>
      </c>
      <c r="G32" s="13">
        <f>+'INFORME MODULO INVENTARIOS'!M200+'INFORME MODULO INVENTARIOS'!M194+'INFORME MODULO INVENTARIOS'!M154</f>
        <v>134735987.46000001</v>
      </c>
      <c r="H32" s="13">
        <f>+F32+G32</f>
        <v>0</v>
      </c>
    </row>
    <row r="33" spans="1:8" x14ac:dyDescent="0.25">
      <c r="A33" s="15" t="s">
        <v>62</v>
      </c>
      <c r="B33" s="16" t="s">
        <v>63</v>
      </c>
      <c r="C33" s="17">
        <v>-430520</v>
      </c>
      <c r="D33" s="18">
        <v>0</v>
      </c>
      <c r="E33" s="18">
        <v>0</v>
      </c>
      <c r="F33" s="17">
        <v>-430520</v>
      </c>
    </row>
    <row r="34" spans="1:8" x14ac:dyDescent="0.25">
      <c r="A34" s="15" t="s">
        <v>64</v>
      </c>
      <c r="B34" s="16" t="s">
        <v>65</v>
      </c>
      <c r="C34" s="17">
        <v>-430520</v>
      </c>
      <c r="D34" s="18">
        <v>0</v>
      </c>
      <c r="E34" s="18">
        <v>0</v>
      </c>
      <c r="F34" s="17">
        <v>-430520</v>
      </c>
      <c r="G34" s="13">
        <f>+'INFORME MODULO INVENTARIOS'!M202</f>
        <v>430520</v>
      </c>
      <c r="H34" s="13">
        <f>+F34+G34</f>
        <v>0</v>
      </c>
    </row>
    <row r="35" spans="1:8" x14ac:dyDescent="0.25">
      <c r="A35" s="15" t="s">
        <v>66</v>
      </c>
      <c r="B35" s="16" t="s">
        <v>67</v>
      </c>
      <c r="C35" s="17">
        <v>81353511.159999996</v>
      </c>
      <c r="D35" s="18">
        <v>0</v>
      </c>
      <c r="E35" s="18">
        <v>0</v>
      </c>
      <c r="F35" s="17">
        <v>81353511.159999996</v>
      </c>
    </row>
    <row r="36" spans="1:8" x14ac:dyDescent="0.25">
      <c r="A36" s="15" t="s">
        <v>68</v>
      </c>
      <c r="B36" s="16" t="s">
        <v>69</v>
      </c>
      <c r="C36" s="17">
        <v>15330337</v>
      </c>
      <c r="D36" s="18">
        <v>0</v>
      </c>
      <c r="E36" s="18">
        <v>0</v>
      </c>
      <c r="F36" s="17">
        <v>15330337</v>
      </c>
    </row>
    <row r="37" spans="1:8" x14ac:dyDescent="0.25">
      <c r="A37" s="15" t="s">
        <v>70</v>
      </c>
      <c r="B37" s="16" t="s">
        <v>10</v>
      </c>
      <c r="C37" s="17">
        <v>15330337</v>
      </c>
      <c r="D37" s="18">
        <v>0</v>
      </c>
      <c r="E37" s="18">
        <v>0</v>
      </c>
      <c r="F37" s="17">
        <v>15330337</v>
      </c>
      <c r="G37" s="13">
        <f>+'INFORME MODULO INVENTARIOS'!L208</f>
        <v>15330337</v>
      </c>
      <c r="H37" s="13">
        <f>+F37-G37</f>
        <v>0</v>
      </c>
    </row>
    <row r="38" spans="1:8" x14ac:dyDescent="0.25">
      <c r="A38" s="15" t="s">
        <v>71</v>
      </c>
      <c r="B38" s="16" t="s">
        <v>72</v>
      </c>
      <c r="C38" s="17">
        <v>66023174.159999996</v>
      </c>
      <c r="D38" s="18">
        <v>0</v>
      </c>
      <c r="E38" s="18">
        <v>0</v>
      </c>
      <c r="F38" s="17">
        <v>66023174.159999996</v>
      </c>
    </row>
    <row r="39" spans="1:8" x14ac:dyDescent="0.25">
      <c r="A39" s="15" t="s">
        <v>73</v>
      </c>
      <c r="B39" s="16" t="s">
        <v>74</v>
      </c>
      <c r="C39" s="17">
        <v>46088575</v>
      </c>
      <c r="D39" s="18">
        <v>0</v>
      </c>
      <c r="E39" s="18">
        <v>0</v>
      </c>
      <c r="F39" s="17">
        <v>46088575</v>
      </c>
      <c r="G39" s="13">
        <f>+'INFORME MODULO INVENTARIOS'!L214</f>
        <v>46088575</v>
      </c>
      <c r="H39" s="13">
        <f t="shared" ref="H39:H40" si="0">+F39-G39</f>
        <v>0</v>
      </c>
    </row>
    <row r="40" spans="1:8" x14ac:dyDescent="0.25">
      <c r="A40" s="15" t="s">
        <v>75</v>
      </c>
      <c r="B40" s="16" t="s">
        <v>76</v>
      </c>
      <c r="C40" s="17">
        <v>19934599.16</v>
      </c>
      <c r="D40" s="18">
        <v>0</v>
      </c>
      <c r="E40" s="18">
        <v>0</v>
      </c>
      <c r="F40" s="17">
        <v>19934599.16</v>
      </c>
      <c r="G40" s="13">
        <f>+'INFORME MODULO INVENTARIOS'!L216</f>
        <v>19934599.16</v>
      </c>
      <c r="H40" s="13">
        <f t="shared" si="0"/>
        <v>0</v>
      </c>
    </row>
    <row r="41" spans="1:8" ht="30" x14ac:dyDescent="0.25">
      <c r="A41" s="15" t="s">
        <v>77</v>
      </c>
      <c r="B41" s="16" t="s">
        <v>78</v>
      </c>
      <c r="C41" s="17">
        <v>-52849183.789999999</v>
      </c>
      <c r="D41" s="17">
        <v>7790249.8700000001</v>
      </c>
      <c r="E41" s="17">
        <v>13046831.439999999</v>
      </c>
      <c r="F41" s="17">
        <v>-58105765.359999999</v>
      </c>
    </row>
    <row r="42" spans="1:8" x14ac:dyDescent="0.25">
      <c r="A42" s="15" t="s">
        <v>79</v>
      </c>
      <c r="B42" s="16" t="s">
        <v>69</v>
      </c>
      <c r="C42" s="17">
        <v>-5799392.2199999997</v>
      </c>
      <c r="D42" s="17">
        <v>7790249.8700000001</v>
      </c>
      <c r="E42" s="17">
        <v>10187249.83</v>
      </c>
      <c r="F42" s="17">
        <v>-8196392.1799999997</v>
      </c>
    </row>
    <row r="43" spans="1:8" x14ac:dyDescent="0.25">
      <c r="A43" s="15" t="s">
        <v>80</v>
      </c>
      <c r="B43" s="16" t="s">
        <v>10</v>
      </c>
      <c r="C43" s="17">
        <v>-5799392.2199999997</v>
      </c>
      <c r="D43" s="17">
        <v>7790249.8700000001</v>
      </c>
      <c r="E43" s="17">
        <v>10187249.83</v>
      </c>
      <c r="F43" s="17">
        <v>-8196392.1799999997</v>
      </c>
      <c r="G43" s="13">
        <f>+'INFORME MODULO INVENTARIOS'!M208</f>
        <v>8196392.1799999997</v>
      </c>
      <c r="H43" s="13">
        <f>+F43+G43</f>
        <v>0</v>
      </c>
    </row>
    <row r="44" spans="1:8" x14ac:dyDescent="0.25">
      <c r="A44" s="15" t="s">
        <v>81</v>
      </c>
      <c r="B44" s="16" t="s">
        <v>82</v>
      </c>
      <c r="C44" s="17">
        <v>-47049791.57</v>
      </c>
      <c r="D44" s="18">
        <v>0</v>
      </c>
      <c r="E44" s="17">
        <v>2859581.61</v>
      </c>
      <c r="F44" s="17">
        <v>-49909373.18</v>
      </c>
    </row>
    <row r="45" spans="1:8" x14ac:dyDescent="0.25">
      <c r="A45" s="15" t="s">
        <v>83</v>
      </c>
      <c r="B45" s="16" t="s">
        <v>84</v>
      </c>
      <c r="C45" s="17">
        <v>-47049791.57</v>
      </c>
      <c r="D45" s="18">
        <v>0</v>
      </c>
      <c r="E45" s="17">
        <v>2859581.61</v>
      </c>
      <c r="F45" s="17">
        <v>-49909373.18</v>
      </c>
      <c r="G45" s="13">
        <f>+'INFORME MODULO INVENTARIOS'!M214+'INFORME MODULO INVENTARIOS'!M216</f>
        <v>49909373.18</v>
      </c>
      <c r="H45" s="13">
        <f>+F45+G45</f>
        <v>0</v>
      </c>
    </row>
    <row r="46" spans="1:8" x14ac:dyDescent="0.25">
      <c r="A46" s="19"/>
    </row>
    <row r="47" spans="1:8" ht="15" customHeight="1" x14ac:dyDescent="0.25">
      <c r="A47" s="24" t="s">
        <v>85</v>
      </c>
      <c r="B47" s="24"/>
      <c r="C47" s="24"/>
      <c r="D47" s="24"/>
      <c r="E47" s="24"/>
      <c r="F47" s="24"/>
    </row>
  </sheetData>
  <mergeCells count="5">
    <mergeCell ref="A1:F1"/>
    <mergeCell ref="A2:F2"/>
    <mergeCell ref="A3:F3"/>
    <mergeCell ref="A4:F4"/>
    <mergeCell ref="A47:F47"/>
  </mergeCells>
  <pageMargins left="0.75" right="0.75" top="1" bottom="1" header="0.5" footer="0.5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216"/>
  <sheetViews>
    <sheetView showGridLines="0" tabSelected="1" zoomScale="80" zoomScaleNormal="80" workbookViewId="0">
      <selection activeCell="G19" sqref="G19"/>
    </sheetView>
  </sheetViews>
  <sheetFormatPr baseColWidth="10" defaultRowHeight="14.25" customHeight="1" x14ac:dyDescent="0.25"/>
  <cols>
    <col min="1" max="1" width="12.7109375" customWidth="1"/>
    <col min="2" max="2" width="25.42578125" customWidth="1"/>
    <col min="3" max="3" width="13.5703125" bestFit="1" customWidth="1"/>
    <col min="4" max="4" width="34.42578125" customWidth="1"/>
    <col min="5" max="5" width="7.7109375" bestFit="1" customWidth="1"/>
    <col min="6" max="6" width="10.140625" bestFit="1" customWidth="1"/>
    <col min="7" max="7" width="30.85546875" customWidth="1"/>
    <col min="8" max="8" width="7.85546875" bestFit="1" customWidth="1"/>
    <col min="9" max="9" width="12" bestFit="1" customWidth="1"/>
    <col min="10" max="10" width="45.7109375" bestFit="1" customWidth="1"/>
    <col min="11" max="11" width="11.5703125" bestFit="1" customWidth="1"/>
    <col min="12" max="12" width="16.85546875" customWidth="1"/>
    <col min="13" max="14" width="14.140625" bestFit="1" customWidth="1"/>
    <col min="15" max="15" width="10.140625" bestFit="1" customWidth="1"/>
  </cols>
  <sheetData>
    <row r="1" spans="1:15" s="12" customFormat="1" ht="14.25" customHeight="1" x14ac:dyDescent="0.25">
      <c r="A1" s="25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7"/>
    </row>
    <row r="2" spans="1:15" s="12" customFormat="1" ht="14.25" customHeight="1" x14ac:dyDescent="0.25">
      <c r="A2" s="25" t="s">
        <v>86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7"/>
    </row>
    <row r="3" spans="1:15" s="12" customFormat="1" ht="14.25" customHeight="1" x14ac:dyDescent="0.25">
      <c r="A3" s="25" t="s">
        <v>87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7"/>
    </row>
    <row r="4" spans="1:15" s="12" customFormat="1" ht="14.25" customHeight="1" x14ac:dyDescent="0.25">
      <c r="A4" s="25" t="s">
        <v>88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7"/>
    </row>
    <row r="5" spans="1:15" s="12" customFormat="1" ht="14.25" customHeight="1" x14ac:dyDescent="0.25">
      <c r="A5" s="28" t="s">
        <v>89</v>
      </c>
      <c r="B5" s="28" t="s">
        <v>90</v>
      </c>
      <c r="C5" s="28" t="s">
        <v>91</v>
      </c>
      <c r="D5" s="28" t="s">
        <v>92</v>
      </c>
      <c r="E5" s="28" t="s">
        <v>93</v>
      </c>
      <c r="F5" s="28" t="s">
        <v>94</v>
      </c>
      <c r="G5" s="28" t="s">
        <v>95</v>
      </c>
      <c r="H5" s="28" t="s">
        <v>96</v>
      </c>
      <c r="I5" s="28" t="s">
        <v>97</v>
      </c>
      <c r="J5" s="28" t="s">
        <v>98</v>
      </c>
      <c r="K5" s="28" t="s">
        <v>99</v>
      </c>
      <c r="L5" s="28" t="s">
        <v>100</v>
      </c>
      <c r="M5" s="28" t="s">
        <v>101</v>
      </c>
      <c r="N5" s="28" t="s">
        <v>102</v>
      </c>
      <c r="O5" s="28" t="s">
        <v>103</v>
      </c>
    </row>
    <row r="6" spans="1:15" s="12" customFormat="1" ht="14.25" customHeight="1" x14ac:dyDescent="0.25">
      <c r="A6" s="29"/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</row>
    <row r="7" spans="1:15" ht="14.25" customHeight="1" x14ac:dyDescent="0.25">
      <c r="A7" s="4" t="s">
        <v>104</v>
      </c>
      <c r="B7" s="5" t="s">
        <v>105</v>
      </c>
      <c r="C7" s="4" t="s">
        <v>106</v>
      </c>
      <c r="D7" s="5" t="s">
        <v>107</v>
      </c>
      <c r="E7" s="4" t="s">
        <v>108</v>
      </c>
      <c r="F7" s="4" t="s">
        <v>17</v>
      </c>
      <c r="G7" s="5" t="s">
        <v>18</v>
      </c>
      <c r="H7" s="4" t="s">
        <v>109</v>
      </c>
      <c r="I7" s="5" t="s">
        <v>110</v>
      </c>
      <c r="J7" s="5" t="s">
        <v>111</v>
      </c>
      <c r="K7" s="5" t="s">
        <v>112</v>
      </c>
      <c r="L7" s="6">
        <v>1405920</v>
      </c>
      <c r="M7" s="6">
        <v>1382488</v>
      </c>
      <c r="N7" s="6">
        <v>23432</v>
      </c>
      <c r="O7" s="4" t="s">
        <v>52</v>
      </c>
    </row>
    <row r="8" spans="1:15" ht="14.25" customHeight="1" x14ac:dyDescent="0.25">
      <c r="A8" s="7" t="s">
        <v>104</v>
      </c>
      <c r="B8" s="8" t="s">
        <v>105</v>
      </c>
      <c r="C8" s="7" t="s">
        <v>106</v>
      </c>
      <c r="D8" s="8" t="s">
        <v>107</v>
      </c>
      <c r="E8" s="7" t="s">
        <v>113</v>
      </c>
      <c r="F8" s="7" t="s">
        <v>17</v>
      </c>
      <c r="G8" s="8" t="s">
        <v>18</v>
      </c>
      <c r="H8" s="7" t="s">
        <v>114</v>
      </c>
      <c r="I8" s="8" t="s">
        <v>115</v>
      </c>
      <c r="J8" s="8" t="s">
        <v>116</v>
      </c>
      <c r="K8" s="8" t="s">
        <v>117</v>
      </c>
      <c r="L8" s="9">
        <v>1393603.39</v>
      </c>
      <c r="M8" s="9">
        <v>1393603.39</v>
      </c>
      <c r="N8" s="10">
        <v>0</v>
      </c>
      <c r="O8" s="7" t="s">
        <v>52</v>
      </c>
    </row>
    <row r="9" spans="1:15" ht="14.25" customHeight="1" x14ac:dyDescent="0.25">
      <c r="A9" s="4" t="s">
        <v>104</v>
      </c>
      <c r="B9" s="5" t="s">
        <v>105</v>
      </c>
      <c r="C9" s="4" t="s">
        <v>106</v>
      </c>
      <c r="D9" s="5" t="s">
        <v>107</v>
      </c>
      <c r="E9" s="4" t="s">
        <v>118</v>
      </c>
      <c r="F9" s="4" t="s">
        <v>17</v>
      </c>
      <c r="G9" s="5" t="s">
        <v>18</v>
      </c>
      <c r="H9" s="4" t="s">
        <v>119</v>
      </c>
      <c r="I9" s="5" t="s">
        <v>120</v>
      </c>
      <c r="J9" s="5" t="s">
        <v>121</v>
      </c>
      <c r="K9" s="5" t="s">
        <v>122</v>
      </c>
      <c r="L9" s="6">
        <v>37745987.229999997</v>
      </c>
      <c r="M9" s="6">
        <v>5573959.4299999997</v>
      </c>
      <c r="N9" s="6">
        <v>32172027.800000001</v>
      </c>
      <c r="O9" s="4" t="s">
        <v>52</v>
      </c>
    </row>
    <row r="10" spans="1:15" ht="14.25" customHeight="1" x14ac:dyDescent="0.25">
      <c r="A10" s="7" t="s">
        <v>104</v>
      </c>
      <c r="B10" s="8" t="s">
        <v>105</v>
      </c>
      <c r="C10" s="7" t="s">
        <v>106</v>
      </c>
      <c r="D10" s="8" t="s">
        <v>107</v>
      </c>
      <c r="E10" s="7" t="s">
        <v>118</v>
      </c>
      <c r="F10" s="7" t="s">
        <v>17</v>
      </c>
      <c r="G10" s="8" t="s">
        <v>18</v>
      </c>
      <c r="H10" s="7" t="s">
        <v>123</v>
      </c>
      <c r="I10" s="8" t="s">
        <v>124</v>
      </c>
      <c r="J10" s="8" t="s">
        <v>125</v>
      </c>
      <c r="K10" s="8" t="s">
        <v>122</v>
      </c>
      <c r="L10" s="9">
        <v>5887192.9900000002</v>
      </c>
      <c r="M10" s="9">
        <v>869363.33</v>
      </c>
      <c r="N10" s="9">
        <v>5017829.66</v>
      </c>
      <c r="O10" s="7" t="s">
        <v>52</v>
      </c>
    </row>
    <row r="11" spans="1:15" ht="14.25" customHeight="1" x14ac:dyDescent="0.25">
      <c r="A11" s="4" t="s">
        <v>104</v>
      </c>
      <c r="B11" s="5" t="s">
        <v>105</v>
      </c>
      <c r="C11" s="4" t="s">
        <v>106</v>
      </c>
      <c r="D11" s="5" t="s">
        <v>107</v>
      </c>
      <c r="E11" s="4" t="s">
        <v>118</v>
      </c>
      <c r="F11" s="4" t="s">
        <v>17</v>
      </c>
      <c r="G11" s="5" t="s">
        <v>18</v>
      </c>
      <c r="H11" s="4" t="s">
        <v>126</v>
      </c>
      <c r="I11" s="5" t="s">
        <v>127</v>
      </c>
      <c r="J11" s="5" t="s">
        <v>128</v>
      </c>
      <c r="K11" s="5" t="s">
        <v>122</v>
      </c>
      <c r="L11" s="6">
        <v>6841459.9400000004</v>
      </c>
      <c r="M11" s="6">
        <v>1010280.09</v>
      </c>
      <c r="N11" s="6">
        <v>5831179.8499999996</v>
      </c>
      <c r="O11" s="4" t="s">
        <v>52</v>
      </c>
    </row>
    <row r="12" spans="1:15" ht="14.25" customHeight="1" x14ac:dyDescent="0.25">
      <c r="A12" s="7" t="s">
        <v>104</v>
      </c>
      <c r="B12" s="8" t="s">
        <v>105</v>
      </c>
      <c r="C12" s="7" t="s">
        <v>106</v>
      </c>
      <c r="D12" s="8" t="s">
        <v>107</v>
      </c>
      <c r="E12" s="7" t="s">
        <v>118</v>
      </c>
      <c r="F12" s="7" t="s">
        <v>17</v>
      </c>
      <c r="G12" s="8" t="s">
        <v>18</v>
      </c>
      <c r="H12" s="7" t="s">
        <v>129</v>
      </c>
      <c r="I12" s="8" t="s">
        <v>130</v>
      </c>
      <c r="J12" s="8" t="s">
        <v>131</v>
      </c>
      <c r="K12" s="8" t="s">
        <v>122</v>
      </c>
      <c r="L12" s="9">
        <v>16395912.82</v>
      </c>
      <c r="M12" s="9">
        <v>2421188.44</v>
      </c>
      <c r="N12" s="9">
        <v>13974724.380000001</v>
      </c>
      <c r="O12" s="7" t="s">
        <v>52</v>
      </c>
    </row>
    <row r="13" spans="1:15" ht="14.25" customHeight="1" x14ac:dyDescent="0.25">
      <c r="A13" s="4" t="s">
        <v>104</v>
      </c>
      <c r="B13" s="5" t="s">
        <v>105</v>
      </c>
      <c r="C13" s="4" t="s">
        <v>106</v>
      </c>
      <c r="D13" s="5" t="s">
        <v>107</v>
      </c>
      <c r="E13" s="4" t="s">
        <v>118</v>
      </c>
      <c r="F13" s="4" t="s">
        <v>17</v>
      </c>
      <c r="G13" s="5" t="s">
        <v>18</v>
      </c>
      <c r="H13" s="4" t="s">
        <v>132</v>
      </c>
      <c r="I13" s="5" t="s">
        <v>133</v>
      </c>
      <c r="J13" s="5" t="s">
        <v>134</v>
      </c>
      <c r="K13" s="5" t="s">
        <v>122</v>
      </c>
      <c r="L13" s="6">
        <v>27719710.059999999</v>
      </c>
      <c r="M13" s="6">
        <v>4093376.56</v>
      </c>
      <c r="N13" s="6">
        <v>23626333.5</v>
      </c>
      <c r="O13" s="4" t="s">
        <v>52</v>
      </c>
    </row>
    <row r="14" spans="1:15" ht="14.25" customHeight="1" x14ac:dyDescent="0.25">
      <c r="A14" s="7" t="s">
        <v>104</v>
      </c>
      <c r="B14" s="8" t="s">
        <v>105</v>
      </c>
      <c r="C14" s="7" t="s">
        <v>106</v>
      </c>
      <c r="D14" s="8" t="s">
        <v>107</v>
      </c>
      <c r="E14" s="7" t="s">
        <v>135</v>
      </c>
      <c r="F14" s="7" t="s">
        <v>17</v>
      </c>
      <c r="G14" s="8" t="s">
        <v>18</v>
      </c>
      <c r="H14" s="7" t="s">
        <v>136</v>
      </c>
      <c r="I14" s="8" t="s">
        <v>137</v>
      </c>
      <c r="J14" s="8" t="s">
        <v>138</v>
      </c>
      <c r="K14" s="8" t="s">
        <v>122</v>
      </c>
      <c r="L14" s="9">
        <v>448233.73</v>
      </c>
      <c r="M14" s="9">
        <v>286371.62</v>
      </c>
      <c r="N14" s="9">
        <v>161862.10999999999</v>
      </c>
      <c r="O14" s="7" t="s">
        <v>52</v>
      </c>
    </row>
    <row r="15" spans="1:15" ht="14.25" customHeight="1" x14ac:dyDescent="0.25">
      <c r="A15" s="4" t="s">
        <v>104</v>
      </c>
      <c r="B15" s="5" t="s">
        <v>105</v>
      </c>
      <c r="C15" s="4" t="s">
        <v>106</v>
      </c>
      <c r="D15" s="5" t="s">
        <v>107</v>
      </c>
      <c r="E15" s="4" t="s">
        <v>135</v>
      </c>
      <c r="F15" s="4" t="s">
        <v>17</v>
      </c>
      <c r="G15" s="5" t="s">
        <v>18</v>
      </c>
      <c r="H15" s="4" t="s">
        <v>139</v>
      </c>
      <c r="I15" s="5" t="s">
        <v>140</v>
      </c>
      <c r="J15" s="5" t="s">
        <v>138</v>
      </c>
      <c r="K15" s="5" t="s">
        <v>122</v>
      </c>
      <c r="L15" s="6">
        <v>448233.73</v>
      </c>
      <c r="M15" s="6">
        <v>286371.62</v>
      </c>
      <c r="N15" s="6">
        <v>161862.10999999999</v>
      </c>
      <c r="O15" s="4" t="s">
        <v>52</v>
      </c>
    </row>
    <row r="16" spans="1:15" ht="14.25" customHeight="1" x14ac:dyDescent="0.25">
      <c r="A16" s="7" t="s">
        <v>104</v>
      </c>
      <c r="B16" s="8" t="s">
        <v>105</v>
      </c>
      <c r="C16" s="7" t="s">
        <v>106</v>
      </c>
      <c r="D16" s="8" t="s">
        <v>107</v>
      </c>
      <c r="E16" s="7" t="s">
        <v>135</v>
      </c>
      <c r="F16" s="7" t="s">
        <v>17</v>
      </c>
      <c r="G16" s="8" t="s">
        <v>18</v>
      </c>
      <c r="H16" s="7" t="s">
        <v>141</v>
      </c>
      <c r="I16" s="8" t="s">
        <v>142</v>
      </c>
      <c r="J16" s="8" t="s">
        <v>138</v>
      </c>
      <c r="K16" s="8" t="s">
        <v>122</v>
      </c>
      <c r="L16" s="9">
        <v>448233.73</v>
      </c>
      <c r="M16" s="9">
        <v>273920.68</v>
      </c>
      <c r="N16" s="9">
        <v>174313.05</v>
      </c>
      <c r="O16" s="7" t="s">
        <v>52</v>
      </c>
    </row>
    <row r="17" spans="1:15" ht="14.25" customHeight="1" x14ac:dyDescent="0.25">
      <c r="A17" s="4" t="s">
        <v>104</v>
      </c>
      <c r="B17" s="5" t="s">
        <v>105</v>
      </c>
      <c r="C17" s="4" t="s">
        <v>106</v>
      </c>
      <c r="D17" s="5" t="s">
        <v>107</v>
      </c>
      <c r="E17" s="4" t="s">
        <v>135</v>
      </c>
      <c r="F17" s="4" t="s">
        <v>17</v>
      </c>
      <c r="G17" s="5" t="s">
        <v>18</v>
      </c>
      <c r="H17" s="4" t="s">
        <v>143</v>
      </c>
      <c r="I17" s="5" t="s">
        <v>144</v>
      </c>
      <c r="J17" s="5" t="s">
        <v>138</v>
      </c>
      <c r="K17" s="5" t="s">
        <v>122</v>
      </c>
      <c r="L17" s="6">
        <v>448233.73</v>
      </c>
      <c r="M17" s="6">
        <v>286371.62</v>
      </c>
      <c r="N17" s="6">
        <v>161862.10999999999</v>
      </c>
      <c r="O17" s="4" t="s">
        <v>52</v>
      </c>
    </row>
    <row r="18" spans="1:15" ht="14.25" customHeight="1" x14ac:dyDescent="0.25">
      <c r="A18" s="7" t="s">
        <v>104</v>
      </c>
      <c r="B18" s="8" t="s">
        <v>105</v>
      </c>
      <c r="C18" s="7" t="s">
        <v>106</v>
      </c>
      <c r="D18" s="8" t="s">
        <v>107</v>
      </c>
      <c r="E18" s="7" t="s">
        <v>135</v>
      </c>
      <c r="F18" s="7" t="s">
        <v>17</v>
      </c>
      <c r="G18" s="8" t="s">
        <v>18</v>
      </c>
      <c r="H18" s="7" t="s">
        <v>145</v>
      </c>
      <c r="I18" s="8" t="s">
        <v>146</v>
      </c>
      <c r="J18" s="8" t="s">
        <v>147</v>
      </c>
      <c r="K18" s="8" t="s">
        <v>122</v>
      </c>
      <c r="L18" s="9">
        <v>1332905.9099999999</v>
      </c>
      <c r="M18" s="9">
        <v>851578.68</v>
      </c>
      <c r="N18" s="9">
        <v>481327.23</v>
      </c>
      <c r="O18" s="7" t="s">
        <v>52</v>
      </c>
    </row>
    <row r="19" spans="1:15" ht="14.25" customHeight="1" x14ac:dyDescent="0.25">
      <c r="A19" s="4" t="s">
        <v>104</v>
      </c>
      <c r="B19" s="5" t="s">
        <v>105</v>
      </c>
      <c r="C19" s="4" t="s">
        <v>106</v>
      </c>
      <c r="D19" s="5" t="s">
        <v>107</v>
      </c>
      <c r="E19" s="4" t="s">
        <v>135</v>
      </c>
      <c r="F19" s="4" t="s">
        <v>17</v>
      </c>
      <c r="G19" s="5" t="s">
        <v>18</v>
      </c>
      <c r="H19" s="4" t="s">
        <v>148</v>
      </c>
      <c r="I19" s="5" t="s">
        <v>149</v>
      </c>
      <c r="J19" s="5" t="s">
        <v>147</v>
      </c>
      <c r="K19" s="5" t="s">
        <v>122</v>
      </c>
      <c r="L19" s="6">
        <v>1332905.9099999999</v>
      </c>
      <c r="M19" s="6">
        <v>851578.68</v>
      </c>
      <c r="N19" s="6">
        <v>481327.23</v>
      </c>
      <c r="O19" s="4" t="s">
        <v>52</v>
      </c>
    </row>
    <row r="20" spans="1:15" ht="14.25" customHeight="1" x14ac:dyDescent="0.25">
      <c r="A20" s="7" t="s">
        <v>104</v>
      </c>
      <c r="B20" s="8" t="s">
        <v>105</v>
      </c>
      <c r="C20" s="7" t="s">
        <v>106</v>
      </c>
      <c r="D20" s="8" t="s">
        <v>107</v>
      </c>
      <c r="E20" s="7" t="s">
        <v>135</v>
      </c>
      <c r="F20" s="7" t="s">
        <v>17</v>
      </c>
      <c r="G20" s="8" t="s">
        <v>18</v>
      </c>
      <c r="H20" s="7" t="s">
        <v>150</v>
      </c>
      <c r="I20" s="8" t="s">
        <v>151</v>
      </c>
      <c r="J20" s="8" t="s">
        <v>152</v>
      </c>
      <c r="K20" s="8" t="s">
        <v>122</v>
      </c>
      <c r="L20" s="9">
        <v>4128467</v>
      </c>
      <c r="M20" s="9">
        <v>2637631.7200000002</v>
      </c>
      <c r="N20" s="9">
        <v>1490835.28</v>
      </c>
      <c r="O20" s="7" t="s">
        <v>52</v>
      </c>
    </row>
    <row r="21" spans="1:15" ht="14.25" customHeight="1" x14ac:dyDescent="0.25">
      <c r="A21" s="4" t="s">
        <v>104</v>
      </c>
      <c r="B21" s="5" t="s">
        <v>105</v>
      </c>
      <c r="C21" s="4" t="s">
        <v>106</v>
      </c>
      <c r="D21" s="5" t="s">
        <v>107</v>
      </c>
      <c r="E21" s="4" t="s">
        <v>135</v>
      </c>
      <c r="F21" s="4" t="s">
        <v>17</v>
      </c>
      <c r="G21" s="5" t="s">
        <v>18</v>
      </c>
      <c r="H21" s="4" t="s">
        <v>153</v>
      </c>
      <c r="I21" s="5" t="s">
        <v>154</v>
      </c>
      <c r="J21" s="5" t="s">
        <v>152</v>
      </c>
      <c r="K21" s="5" t="s">
        <v>122</v>
      </c>
      <c r="L21" s="6">
        <v>4128467</v>
      </c>
      <c r="M21" s="6">
        <v>2637631.7200000002</v>
      </c>
      <c r="N21" s="6">
        <v>1490835.28</v>
      </c>
      <c r="O21" s="4" t="s">
        <v>52</v>
      </c>
    </row>
    <row r="22" spans="1:15" ht="14.25" customHeight="1" x14ac:dyDescent="0.25">
      <c r="A22" s="7" t="s">
        <v>104</v>
      </c>
      <c r="B22" s="8" t="s">
        <v>105</v>
      </c>
      <c r="C22" s="7" t="s">
        <v>106</v>
      </c>
      <c r="D22" s="8" t="s">
        <v>107</v>
      </c>
      <c r="E22" s="7" t="s">
        <v>135</v>
      </c>
      <c r="F22" s="7" t="s">
        <v>17</v>
      </c>
      <c r="G22" s="8" t="s">
        <v>18</v>
      </c>
      <c r="H22" s="7" t="s">
        <v>155</v>
      </c>
      <c r="I22" s="8" t="s">
        <v>156</v>
      </c>
      <c r="J22" s="8" t="s">
        <v>152</v>
      </c>
      <c r="K22" s="8" t="s">
        <v>122</v>
      </c>
      <c r="L22" s="9">
        <v>4128467</v>
      </c>
      <c r="M22" s="9">
        <v>2637631.7200000002</v>
      </c>
      <c r="N22" s="9">
        <v>1490835.28</v>
      </c>
      <c r="O22" s="7" t="s">
        <v>52</v>
      </c>
    </row>
    <row r="23" spans="1:15" ht="14.25" customHeight="1" x14ac:dyDescent="0.25">
      <c r="A23" s="4" t="s">
        <v>104</v>
      </c>
      <c r="B23" s="5" t="s">
        <v>105</v>
      </c>
      <c r="C23" s="4" t="s">
        <v>106</v>
      </c>
      <c r="D23" s="5" t="s">
        <v>107</v>
      </c>
      <c r="E23" s="4" t="s">
        <v>135</v>
      </c>
      <c r="F23" s="4" t="s">
        <v>17</v>
      </c>
      <c r="G23" s="5" t="s">
        <v>18</v>
      </c>
      <c r="H23" s="4" t="s">
        <v>157</v>
      </c>
      <c r="I23" s="5" t="s">
        <v>158</v>
      </c>
      <c r="J23" s="5" t="s">
        <v>152</v>
      </c>
      <c r="K23" s="5" t="s">
        <v>122</v>
      </c>
      <c r="L23" s="6">
        <v>4128467</v>
      </c>
      <c r="M23" s="6">
        <v>2637631.7200000002</v>
      </c>
      <c r="N23" s="6">
        <v>1490835.28</v>
      </c>
      <c r="O23" s="4" t="s">
        <v>52</v>
      </c>
    </row>
    <row r="24" spans="1:15" ht="14.25" customHeight="1" x14ac:dyDescent="0.25">
      <c r="A24" s="7" t="s">
        <v>104</v>
      </c>
      <c r="B24" s="8" t="s">
        <v>105</v>
      </c>
      <c r="C24" s="7" t="s">
        <v>106</v>
      </c>
      <c r="D24" s="8" t="s">
        <v>107</v>
      </c>
      <c r="E24" s="7" t="s">
        <v>135</v>
      </c>
      <c r="F24" s="7" t="s">
        <v>17</v>
      </c>
      <c r="G24" s="8" t="s">
        <v>18</v>
      </c>
      <c r="H24" s="7" t="s">
        <v>159</v>
      </c>
      <c r="I24" s="8" t="s">
        <v>160</v>
      </c>
      <c r="J24" s="8" t="s">
        <v>152</v>
      </c>
      <c r="K24" s="8" t="s">
        <v>122</v>
      </c>
      <c r="L24" s="9">
        <v>4128467</v>
      </c>
      <c r="M24" s="9">
        <v>2637631.7200000002</v>
      </c>
      <c r="N24" s="9">
        <v>1490835.28</v>
      </c>
      <c r="O24" s="7" t="s">
        <v>52</v>
      </c>
    </row>
    <row r="25" spans="1:15" ht="14.25" customHeight="1" x14ac:dyDescent="0.25">
      <c r="A25" s="4" t="s">
        <v>104</v>
      </c>
      <c r="B25" s="5" t="s">
        <v>105</v>
      </c>
      <c r="C25" s="4" t="s">
        <v>106</v>
      </c>
      <c r="D25" s="5" t="s">
        <v>107</v>
      </c>
      <c r="E25" s="4" t="s">
        <v>135</v>
      </c>
      <c r="F25" s="4" t="s">
        <v>17</v>
      </c>
      <c r="G25" s="5" t="s">
        <v>18</v>
      </c>
      <c r="H25" s="4" t="s">
        <v>161</v>
      </c>
      <c r="I25" s="5" t="s">
        <v>162</v>
      </c>
      <c r="J25" s="5" t="s">
        <v>152</v>
      </c>
      <c r="K25" s="5" t="s">
        <v>122</v>
      </c>
      <c r="L25" s="6">
        <v>4128467</v>
      </c>
      <c r="M25" s="6">
        <v>2637631.7200000002</v>
      </c>
      <c r="N25" s="6">
        <v>1490835.28</v>
      </c>
      <c r="O25" s="4" t="s">
        <v>52</v>
      </c>
    </row>
    <row r="26" spans="1:15" s="12" customFormat="1" ht="14.25" customHeight="1" x14ac:dyDescent="0.25">
      <c r="A26" s="1"/>
      <c r="B26" s="2"/>
      <c r="C26" s="1"/>
      <c r="D26" s="2"/>
      <c r="E26" s="1"/>
      <c r="F26" s="1"/>
      <c r="G26" s="2" t="s">
        <v>727</v>
      </c>
      <c r="H26" s="1"/>
      <c r="I26" s="2"/>
      <c r="J26" s="2"/>
      <c r="K26" s="2"/>
      <c r="L26" s="3">
        <f>SUM(L7:L25)</f>
        <v>126619335.17000002</v>
      </c>
      <c r="M26" s="3">
        <f t="shared" ref="M26:N26" si="0">SUM(M7:M25)</f>
        <v>35406242.459999993</v>
      </c>
      <c r="N26" s="3">
        <f t="shared" si="0"/>
        <v>91213092.710000008</v>
      </c>
      <c r="O26" s="1"/>
    </row>
    <row r="27" spans="1:15" ht="14.25" customHeight="1" x14ac:dyDescent="0.25">
      <c r="A27" s="7" t="s">
        <v>104</v>
      </c>
      <c r="B27" s="8" t="s">
        <v>105</v>
      </c>
      <c r="C27" s="7" t="s">
        <v>106</v>
      </c>
      <c r="D27" s="8" t="s">
        <v>107</v>
      </c>
      <c r="E27" s="7" t="s">
        <v>108</v>
      </c>
      <c r="F27" s="7" t="s">
        <v>23</v>
      </c>
      <c r="G27" s="8" t="s">
        <v>24</v>
      </c>
      <c r="H27" s="7" t="s">
        <v>163</v>
      </c>
      <c r="I27" s="8" t="s">
        <v>164</v>
      </c>
      <c r="J27" s="8" t="s">
        <v>165</v>
      </c>
      <c r="K27" s="8" t="s">
        <v>166</v>
      </c>
      <c r="L27" s="9">
        <v>996440</v>
      </c>
      <c r="M27" s="9">
        <v>996440</v>
      </c>
      <c r="N27" s="10">
        <v>0</v>
      </c>
      <c r="O27" s="7" t="s">
        <v>56</v>
      </c>
    </row>
    <row r="28" spans="1:15" ht="14.25" customHeight="1" x14ac:dyDescent="0.25">
      <c r="A28" s="4" t="s">
        <v>104</v>
      </c>
      <c r="B28" s="5" t="s">
        <v>105</v>
      </c>
      <c r="C28" s="4" t="s">
        <v>106</v>
      </c>
      <c r="D28" s="5" t="s">
        <v>107</v>
      </c>
      <c r="E28" s="4" t="s">
        <v>108</v>
      </c>
      <c r="F28" s="4" t="s">
        <v>23</v>
      </c>
      <c r="G28" s="5" t="s">
        <v>24</v>
      </c>
      <c r="H28" s="4" t="s">
        <v>167</v>
      </c>
      <c r="I28" s="5" t="s">
        <v>168</v>
      </c>
      <c r="J28" s="5" t="s">
        <v>169</v>
      </c>
      <c r="K28" s="5" t="s">
        <v>170</v>
      </c>
      <c r="L28" s="6">
        <v>1511315</v>
      </c>
      <c r="M28" s="6">
        <v>1511315</v>
      </c>
      <c r="N28" s="11">
        <v>0</v>
      </c>
      <c r="O28" s="4" t="s">
        <v>56</v>
      </c>
    </row>
    <row r="29" spans="1:15" ht="14.25" customHeight="1" x14ac:dyDescent="0.25">
      <c r="A29" s="7" t="s">
        <v>171</v>
      </c>
      <c r="B29" s="8" t="s">
        <v>172</v>
      </c>
      <c r="C29" s="7" t="s">
        <v>173</v>
      </c>
      <c r="D29" s="8" t="s">
        <v>174</v>
      </c>
      <c r="E29" s="7" t="s">
        <v>108</v>
      </c>
      <c r="F29" s="7" t="s">
        <v>23</v>
      </c>
      <c r="G29" s="8" t="s">
        <v>24</v>
      </c>
      <c r="H29" s="7" t="s">
        <v>175</v>
      </c>
      <c r="I29" s="8" t="s">
        <v>176</v>
      </c>
      <c r="J29" s="8" t="s">
        <v>177</v>
      </c>
      <c r="K29" s="8" t="s">
        <v>170</v>
      </c>
      <c r="L29" s="9">
        <v>3559820</v>
      </c>
      <c r="M29" s="9">
        <v>3559820</v>
      </c>
      <c r="N29" s="10">
        <v>0</v>
      </c>
      <c r="O29" s="7" t="s">
        <v>56</v>
      </c>
    </row>
    <row r="30" spans="1:15" ht="14.25" customHeight="1" x14ac:dyDescent="0.25">
      <c r="A30" s="4" t="s">
        <v>178</v>
      </c>
      <c r="B30" s="5" t="s">
        <v>179</v>
      </c>
      <c r="C30" s="4" t="s">
        <v>180</v>
      </c>
      <c r="D30" s="5" t="s">
        <v>181</v>
      </c>
      <c r="E30" s="4" t="s">
        <v>108</v>
      </c>
      <c r="F30" s="4" t="s">
        <v>23</v>
      </c>
      <c r="G30" s="5" t="s">
        <v>24</v>
      </c>
      <c r="H30" s="4" t="s">
        <v>182</v>
      </c>
      <c r="I30" s="5" t="s">
        <v>183</v>
      </c>
      <c r="J30" s="5" t="s">
        <v>184</v>
      </c>
      <c r="K30" s="5" t="s">
        <v>170</v>
      </c>
      <c r="L30" s="6">
        <v>2262000</v>
      </c>
      <c r="M30" s="6">
        <v>2262000</v>
      </c>
      <c r="N30" s="11">
        <v>0</v>
      </c>
      <c r="O30" s="4" t="s">
        <v>56</v>
      </c>
    </row>
    <row r="31" spans="1:15" ht="14.25" customHeight="1" x14ac:dyDescent="0.25">
      <c r="A31" s="7" t="s">
        <v>185</v>
      </c>
      <c r="B31" s="8" t="s">
        <v>186</v>
      </c>
      <c r="C31" s="7" t="s">
        <v>187</v>
      </c>
      <c r="D31" s="8" t="s">
        <v>188</v>
      </c>
      <c r="E31" s="7" t="s">
        <v>189</v>
      </c>
      <c r="F31" s="7" t="s">
        <v>23</v>
      </c>
      <c r="G31" s="8" t="s">
        <v>24</v>
      </c>
      <c r="H31" s="7" t="s">
        <v>190</v>
      </c>
      <c r="I31" s="8" t="s">
        <v>191</v>
      </c>
      <c r="J31" s="8" t="s">
        <v>192</v>
      </c>
      <c r="K31" s="8" t="s">
        <v>170</v>
      </c>
      <c r="L31" s="9">
        <v>767920</v>
      </c>
      <c r="M31" s="9">
        <v>767920</v>
      </c>
      <c r="N31" s="10">
        <v>0</v>
      </c>
      <c r="O31" s="7" t="s">
        <v>56</v>
      </c>
    </row>
    <row r="32" spans="1:15" ht="14.25" customHeight="1" x14ac:dyDescent="0.25">
      <c r="A32" s="4" t="s">
        <v>104</v>
      </c>
      <c r="B32" s="5" t="s">
        <v>105</v>
      </c>
      <c r="C32" s="4" t="s">
        <v>106</v>
      </c>
      <c r="D32" s="5" t="s">
        <v>107</v>
      </c>
      <c r="E32" s="4" t="s">
        <v>189</v>
      </c>
      <c r="F32" s="4" t="s">
        <v>23</v>
      </c>
      <c r="G32" s="5" t="s">
        <v>24</v>
      </c>
      <c r="H32" s="4" t="s">
        <v>193</v>
      </c>
      <c r="I32" s="5" t="s">
        <v>194</v>
      </c>
      <c r="J32" s="5" t="s">
        <v>195</v>
      </c>
      <c r="K32" s="5" t="s">
        <v>196</v>
      </c>
      <c r="L32" s="6">
        <v>3306000</v>
      </c>
      <c r="M32" s="6">
        <v>3306000</v>
      </c>
      <c r="N32" s="11">
        <v>0</v>
      </c>
      <c r="O32" s="4" t="s">
        <v>56</v>
      </c>
    </row>
    <row r="33" spans="1:15" ht="14.25" customHeight="1" x14ac:dyDescent="0.25">
      <c r="A33" s="7" t="s">
        <v>104</v>
      </c>
      <c r="B33" s="8" t="s">
        <v>105</v>
      </c>
      <c r="C33" s="7" t="s">
        <v>106</v>
      </c>
      <c r="D33" s="8" t="s">
        <v>107</v>
      </c>
      <c r="E33" s="7" t="s">
        <v>108</v>
      </c>
      <c r="F33" s="7" t="s">
        <v>23</v>
      </c>
      <c r="G33" s="8" t="s">
        <v>24</v>
      </c>
      <c r="H33" s="7" t="s">
        <v>197</v>
      </c>
      <c r="I33" s="8" t="s">
        <v>198</v>
      </c>
      <c r="J33" s="8" t="s">
        <v>199</v>
      </c>
      <c r="K33" s="8" t="s">
        <v>200</v>
      </c>
      <c r="L33" s="9">
        <v>3597508</v>
      </c>
      <c r="M33" s="9">
        <v>3597508</v>
      </c>
      <c r="N33" s="10">
        <v>0</v>
      </c>
      <c r="O33" s="7" t="s">
        <v>56</v>
      </c>
    </row>
    <row r="34" spans="1:15" ht="14.25" customHeight="1" x14ac:dyDescent="0.25">
      <c r="A34" s="4" t="s">
        <v>185</v>
      </c>
      <c r="B34" s="5" t="s">
        <v>186</v>
      </c>
      <c r="C34" s="4" t="s">
        <v>187</v>
      </c>
      <c r="D34" s="5" t="s">
        <v>188</v>
      </c>
      <c r="E34" s="4" t="s">
        <v>108</v>
      </c>
      <c r="F34" s="4" t="s">
        <v>23</v>
      </c>
      <c r="G34" s="5" t="s">
        <v>24</v>
      </c>
      <c r="H34" s="4" t="s">
        <v>201</v>
      </c>
      <c r="I34" s="5" t="s">
        <v>202</v>
      </c>
      <c r="J34" s="5" t="s">
        <v>199</v>
      </c>
      <c r="K34" s="5" t="s">
        <v>200</v>
      </c>
      <c r="L34" s="6">
        <v>3597508</v>
      </c>
      <c r="M34" s="6">
        <v>3597508</v>
      </c>
      <c r="N34" s="11">
        <v>0</v>
      </c>
      <c r="O34" s="4" t="s">
        <v>56</v>
      </c>
    </row>
    <row r="35" spans="1:15" ht="14.25" customHeight="1" x14ac:dyDescent="0.25">
      <c r="A35" s="7" t="s">
        <v>203</v>
      </c>
      <c r="B35" s="8" t="s">
        <v>204</v>
      </c>
      <c r="C35" s="7" t="s">
        <v>205</v>
      </c>
      <c r="D35" s="8" t="s">
        <v>206</v>
      </c>
      <c r="E35" s="7" t="s">
        <v>108</v>
      </c>
      <c r="F35" s="7" t="s">
        <v>23</v>
      </c>
      <c r="G35" s="8" t="s">
        <v>24</v>
      </c>
      <c r="H35" s="7" t="s">
        <v>207</v>
      </c>
      <c r="I35" s="8" t="s">
        <v>208</v>
      </c>
      <c r="J35" s="8" t="s">
        <v>209</v>
      </c>
      <c r="K35" s="8" t="s">
        <v>200</v>
      </c>
      <c r="L35" s="9">
        <v>970000</v>
      </c>
      <c r="M35" s="9">
        <v>970000</v>
      </c>
      <c r="N35" s="10">
        <v>0</v>
      </c>
      <c r="O35" s="7" t="s">
        <v>56</v>
      </c>
    </row>
    <row r="36" spans="1:15" ht="14.25" customHeight="1" x14ac:dyDescent="0.25">
      <c r="A36" s="4" t="s">
        <v>104</v>
      </c>
      <c r="B36" s="5" t="s">
        <v>105</v>
      </c>
      <c r="C36" s="4" t="s">
        <v>106</v>
      </c>
      <c r="D36" s="5" t="s">
        <v>107</v>
      </c>
      <c r="E36" s="4" t="s">
        <v>210</v>
      </c>
      <c r="F36" s="4" t="s">
        <v>23</v>
      </c>
      <c r="G36" s="5" t="s">
        <v>24</v>
      </c>
      <c r="H36" s="4" t="s">
        <v>211</v>
      </c>
      <c r="I36" s="5" t="s">
        <v>212</v>
      </c>
      <c r="J36" s="5" t="s">
        <v>213</v>
      </c>
      <c r="K36" s="5" t="s">
        <v>200</v>
      </c>
      <c r="L36" s="6">
        <v>730000</v>
      </c>
      <c r="M36" s="6">
        <v>730000</v>
      </c>
      <c r="N36" s="11">
        <v>0</v>
      </c>
      <c r="O36" s="4" t="s">
        <v>56</v>
      </c>
    </row>
    <row r="37" spans="1:15" ht="14.25" customHeight="1" x14ac:dyDescent="0.25">
      <c r="A37" s="7" t="s">
        <v>104</v>
      </c>
      <c r="B37" s="8" t="s">
        <v>105</v>
      </c>
      <c r="C37" s="7" t="s">
        <v>106</v>
      </c>
      <c r="D37" s="8" t="s">
        <v>107</v>
      </c>
      <c r="E37" s="7" t="s">
        <v>108</v>
      </c>
      <c r="F37" s="7" t="s">
        <v>23</v>
      </c>
      <c r="G37" s="8" t="s">
        <v>24</v>
      </c>
      <c r="H37" s="7" t="s">
        <v>214</v>
      </c>
      <c r="I37" s="8" t="s">
        <v>215</v>
      </c>
      <c r="J37" s="8" t="s">
        <v>216</v>
      </c>
      <c r="K37" s="8" t="s">
        <v>217</v>
      </c>
      <c r="L37" s="9">
        <v>1044000</v>
      </c>
      <c r="M37" s="9">
        <v>1044000</v>
      </c>
      <c r="N37" s="10">
        <v>0</v>
      </c>
      <c r="O37" s="7" t="s">
        <v>56</v>
      </c>
    </row>
    <row r="38" spans="1:15" ht="14.25" customHeight="1" x14ac:dyDescent="0.25">
      <c r="A38" s="4" t="s">
        <v>104</v>
      </c>
      <c r="B38" s="5" t="s">
        <v>105</v>
      </c>
      <c r="C38" s="4" t="s">
        <v>106</v>
      </c>
      <c r="D38" s="5" t="s">
        <v>107</v>
      </c>
      <c r="E38" s="4" t="s">
        <v>108</v>
      </c>
      <c r="F38" s="4" t="s">
        <v>23</v>
      </c>
      <c r="G38" s="5" t="s">
        <v>24</v>
      </c>
      <c r="H38" s="4" t="s">
        <v>218</v>
      </c>
      <c r="I38" s="5" t="s">
        <v>219</v>
      </c>
      <c r="J38" s="5" t="s">
        <v>220</v>
      </c>
      <c r="K38" s="5" t="s">
        <v>221</v>
      </c>
      <c r="L38" s="6">
        <v>740000</v>
      </c>
      <c r="M38" s="6">
        <v>666000.36</v>
      </c>
      <c r="N38" s="6">
        <v>73999.64</v>
      </c>
      <c r="O38" s="4" t="s">
        <v>56</v>
      </c>
    </row>
    <row r="39" spans="1:15" ht="14.25" customHeight="1" x14ac:dyDescent="0.25">
      <c r="A39" s="7" t="s">
        <v>104</v>
      </c>
      <c r="B39" s="8" t="s">
        <v>105</v>
      </c>
      <c r="C39" s="7" t="s">
        <v>106</v>
      </c>
      <c r="D39" s="8" t="s">
        <v>107</v>
      </c>
      <c r="E39" s="7" t="s">
        <v>108</v>
      </c>
      <c r="F39" s="7" t="s">
        <v>23</v>
      </c>
      <c r="G39" s="8" t="s">
        <v>24</v>
      </c>
      <c r="H39" s="7" t="s">
        <v>222</v>
      </c>
      <c r="I39" s="8" t="s">
        <v>223</v>
      </c>
      <c r="J39" s="8" t="s">
        <v>224</v>
      </c>
      <c r="K39" s="8" t="s">
        <v>221</v>
      </c>
      <c r="L39" s="9">
        <v>720000</v>
      </c>
      <c r="M39" s="9">
        <v>648000</v>
      </c>
      <c r="N39" s="9">
        <v>72000</v>
      </c>
      <c r="O39" s="7" t="s">
        <v>56</v>
      </c>
    </row>
    <row r="40" spans="1:15" ht="14.25" customHeight="1" x14ac:dyDescent="0.25">
      <c r="A40" s="4" t="s">
        <v>225</v>
      </c>
      <c r="B40" s="5" t="s">
        <v>226</v>
      </c>
      <c r="C40" s="4" t="s">
        <v>227</v>
      </c>
      <c r="D40" s="5" t="s">
        <v>228</v>
      </c>
      <c r="E40" s="4" t="s">
        <v>189</v>
      </c>
      <c r="F40" s="4" t="s">
        <v>23</v>
      </c>
      <c r="G40" s="5" t="s">
        <v>24</v>
      </c>
      <c r="H40" s="4" t="s">
        <v>229</v>
      </c>
      <c r="I40" s="5" t="s">
        <v>230</v>
      </c>
      <c r="J40" s="5" t="s">
        <v>231</v>
      </c>
      <c r="K40" s="5" t="s">
        <v>232</v>
      </c>
      <c r="L40" s="6">
        <v>1180000</v>
      </c>
      <c r="M40" s="6">
        <v>1180000</v>
      </c>
      <c r="N40" s="11">
        <v>0</v>
      </c>
      <c r="O40" s="4" t="s">
        <v>56</v>
      </c>
    </row>
    <row r="41" spans="1:15" ht="14.25" customHeight="1" x14ac:dyDescent="0.25">
      <c r="A41" s="7" t="s">
        <v>203</v>
      </c>
      <c r="B41" s="8" t="s">
        <v>204</v>
      </c>
      <c r="C41" s="7" t="s">
        <v>205</v>
      </c>
      <c r="D41" s="8" t="s">
        <v>206</v>
      </c>
      <c r="E41" s="7" t="s">
        <v>189</v>
      </c>
      <c r="F41" s="7" t="s">
        <v>23</v>
      </c>
      <c r="G41" s="8" t="s">
        <v>24</v>
      </c>
      <c r="H41" s="7" t="s">
        <v>233</v>
      </c>
      <c r="I41" s="8" t="s">
        <v>234</v>
      </c>
      <c r="J41" s="8" t="s">
        <v>231</v>
      </c>
      <c r="K41" s="8" t="s">
        <v>232</v>
      </c>
      <c r="L41" s="9">
        <v>1180000</v>
      </c>
      <c r="M41" s="9">
        <v>1180000</v>
      </c>
      <c r="N41" s="10">
        <v>0</v>
      </c>
      <c r="O41" s="7" t="s">
        <v>56</v>
      </c>
    </row>
    <row r="42" spans="1:15" ht="14.25" customHeight="1" x14ac:dyDescent="0.25">
      <c r="A42" s="4" t="s">
        <v>225</v>
      </c>
      <c r="B42" s="5" t="s">
        <v>226</v>
      </c>
      <c r="C42" s="4" t="s">
        <v>227</v>
      </c>
      <c r="D42" s="5" t="s">
        <v>228</v>
      </c>
      <c r="E42" s="4" t="s">
        <v>189</v>
      </c>
      <c r="F42" s="4" t="s">
        <v>23</v>
      </c>
      <c r="G42" s="5" t="s">
        <v>24</v>
      </c>
      <c r="H42" s="4" t="s">
        <v>235</v>
      </c>
      <c r="I42" s="5" t="s">
        <v>236</v>
      </c>
      <c r="J42" s="5" t="s">
        <v>231</v>
      </c>
      <c r="K42" s="5" t="s">
        <v>232</v>
      </c>
      <c r="L42" s="6">
        <v>1180000</v>
      </c>
      <c r="M42" s="6">
        <v>1180000</v>
      </c>
      <c r="N42" s="11">
        <v>0</v>
      </c>
      <c r="O42" s="4" t="s">
        <v>56</v>
      </c>
    </row>
    <row r="43" spans="1:15" ht="14.25" customHeight="1" x14ac:dyDescent="0.25">
      <c r="A43" s="7" t="s">
        <v>104</v>
      </c>
      <c r="B43" s="8" t="s">
        <v>105</v>
      </c>
      <c r="C43" s="7" t="s">
        <v>106</v>
      </c>
      <c r="D43" s="8" t="s">
        <v>107</v>
      </c>
      <c r="E43" s="7" t="s">
        <v>189</v>
      </c>
      <c r="F43" s="7" t="s">
        <v>23</v>
      </c>
      <c r="G43" s="8" t="s">
        <v>24</v>
      </c>
      <c r="H43" s="7" t="s">
        <v>237</v>
      </c>
      <c r="I43" s="8" t="s">
        <v>238</v>
      </c>
      <c r="J43" s="8" t="s">
        <v>231</v>
      </c>
      <c r="K43" s="8" t="s">
        <v>232</v>
      </c>
      <c r="L43" s="9">
        <v>1180000</v>
      </c>
      <c r="M43" s="9">
        <v>1180000</v>
      </c>
      <c r="N43" s="10">
        <v>0</v>
      </c>
      <c r="O43" s="7" t="s">
        <v>56</v>
      </c>
    </row>
    <row r="44" spans="1:15" ht="14.25" customHeight="1" x14ac:dyDescent="0.25">
      <c r="A44" s="4" t="s">
        <v>225</v>
      </c>
      <c r="B44" s="5" t="s">
        <v>226</v>
      </c>
      <c r="C44" s="4" t="s">
        <v>227</v>
      </c>
      <c r="D44" s="5" t="s">
        <v>228</v>
      </c>
      <c r="E44" s="4" t="s">
        <v>189</v>
      </c>
      <c r="F44" s="4" t="s">
        <v>23</v>
      </c>
      <c r="G44" s="5" t="s">
        <v>24</v>
      </c>
      <c r="H44" s="4" t="s">
        <v>239</v>
      </c>
      <c r="I44" s="5" t="s">
        <v>240</v>
      </c>
      <c r="J44" s="5" t="s">
        <v>231</v>
      </c>
      <c r="K44" s="5" t="s">
        <v>232</v>
      </c>
      <c r="L44" s="6">
        <v>1180000</v>
      </c>
      <c r="M44" s="6">
        <v>1180000</v>
      </c>
      <c r="N44" s="11">
        <v>0</v>
      </c>
      <c r="O44" s="4" t="s">
        <v>56</v>
      </c>
    </row>
    <row r="45" spans="1:15" ht="14.25" customHeight="1" x14ac:dyDescent="0.25">
      <c r="A45" s="7" t="s">
        <v>225</v>
      </c>
      <c r="B45" s="8" t="s">
        <v>226</v>
      </c>
      <c r="C45" s="7" t="s">
        <v>227</v>
      </c>
      <c r="D45" s="8" t="s">
        <v>228</v>
      </c>
      <c r="E45" s="7" t="s">
        <v>108</v>
      </c>
      <c r="F45" s="7" t="s">
        <v>23</v>
      </c>
      <c r="G45" s="8" t="s">
        <v>24</v>
      </c>
      <c r="H45" s="7" t="s">
        <v>241</v>
      </c>
      <c r="I45" s="8" t="s">
        <v>242</v>
      </c>
      <c r="J45" s="8" t="s">
        <v>243</v>
      </c>
      <c r="K45" s="8" t="s">
        <v>244</v>
      </c>
      <c r="L45" s="9">
        <v>1972000</v>
      </c>
      <c r="M45" s="9">
        <v>1791232.97</v>
      </c>
      <c r="N45" s="9">
        <v>180767.03</v>
      </c>
      <c r="O45" s="7" t="s">
        <v>56</v>
      </c>
    </row>
    <row r="46" spans="1:15" ht="14.25" customHeight="1" x14ac:dyDescent="0.25">
      <c r="A46" s="4" t="s">
        <v>245</v>
      </c>
      <c r="B46" s="5" t="s">
        <v>246</v>
      </c>
      <c r="C46" s="4" t="s">
        <v>247</v>
      </c>
      <c r="D46" s="5" t="s">
        <v>248</v>
      </c>
      <c r="E46" s="4" t="s">
        <v>108</v>
      </c>
      <c r="F46" s="4" t="s">
        <v>23</v>
      </c>
      <c r="G46" s="5" t="s">
        <v>24</v>
      </c>
      <c r="H46" s="4" t="s">
        <v>249</v>
      </c>
      <c r="I46" s="5" t="s">
        <v>250</v>
      </c>
      <c r="J46" s="5" t="s">
        <v>243</v>
      </c>
      <c r="K46" s="5" t="s">
        <v>244</v>
      </c>
      <c r="L46" s="6">
        <v>1972000</v>
      </c>
      <c r="M46" s="6">
        <v>1791232.97</v>
      </c>
      <c r="N46" s="6">
        <v>180767.03</v>
      </c>
      <c r="O46" s="4" t="s">
        <v>56</v>
      </c>
    </row>
    <row r="47" spans="1:15" ht="14.25" customHeight="1" x14ac:dyDescent="0.25">
      <c r="A47" s="7" t="s">
        <v>251</v>
      </c>
      <c r="B47" s="8" t="s">
        <v>252</v>
      </c>
      <c r="C47" s="7" t="s">
        <v>253</v>
      </c>
      <c r="D47" s="8" t="s">
        <v>254</v>
      </c>
      <c r="E47" s="7" t="s">
        <v>108</v>
      </c>
      <c r="F47" s="7" t="s">
        <v>23</v>
      </c>
      <c r="G47" s="8" t="s">
        <v>24</v>
      </c>
      <c r="H47" s="7" t="s">
        <v>255</v>
      </c>
      <c r="I47" s="8" t="s">
        <v>256</v>
      </c>
      <c r="J47" s="8" t="s">
        <v>257</v>
      </c>
      <c r="K47" s="8" t="s">
        <v>244</v>
      </c>
      <c r="L47" s="9">
        <v>2204000</v>
      </c>
      <c r="M47" s="9">
        <v>2001967.03</v>
      </c>
      <c r="N47" s="9">
        <v>202032.97</v>
      </c>
      <c r="O47" s="7" t="s">
        <v>56</v>
      </c>
    </row>
    <row r="48" spans="1:15" ht="14.25" customHeight="1" x14ac:dyDescent="0.25">
      <c r="A48" s="4" t="s">
        <v>258</v>
      </c>
      <c r="B48" s="5" t="s">
        <v>259</v>
      </c>
      <c r="C48" s="4" t="s">
        <v>260</v>
      </c>
      <c r="D48" s="5" t="s">
        <v>261</v>
      </c>
      <c r="E48" s="4" t="s">
        <v>108</v>
      </c>
      <c r="F48" s="4" t="s">
        <v>23</v>
      </c>
      <c r="G48" s="5" t="s">
        <v>24</v>
      </c>
      <c r="H48" s="4" t="s">
        <v>262</v>
      </c>
      <c r="I48" s="5" t="s">
        <v>263</v>
      </c>
      <c r="J48" s="5" t="s">
        <v>264</v>
      </c>
      <c r="K48" s="5" t="s">
        <v>265</v>
      </c>
      <c r="L48" s="6">
        <v>3132000</v>
      </c>
      <c r="M48" s="6">
        <v>2818800</v>
      </c>
      <c r="N48" s="6">
        <v>313200</v>
      </c>
      <c r="O48" s="4" t="s">
        <v>56</v>
      </c>
    </row>
    <row r="49" spans="1:15" ht="14.25" customHeight="1" x14ac:dyDescent="0.25">
      <c r="A49" s="7" t="s">
        <v>258</v>
      </c>
      <c r="B49" s="8" t="s">
        <v>259</v>
      </c>
      <c r="C49" s="7" t="s">
        <v>260</v>
      </c>
      <c r="D49" s="8" t="s">
        <v>261</v>
      </c>
      <c r="E49" s="7" t="s">
        <v>108</v>
      </c>
      <c r="F49" s="7" t="s">
        <v>23</v>
      </c>
      <c r="G49" s="8" t="s">
        <v>24</v>
      </c>
      <c r="H49" s="7" t="s">
        <v>266</v>
      </c>
      <c r="I49" s="8" t="s">
        <v>267</v>
      </c>
      <c r="J49" s="8" t="s">
        <v>268</v>
      </c>
      <c r="K49" s="8" t="s">
        <v>265</v>
      </c>
      <c r="L49" s="9">
        <v>1542800</v>
      </c>
      <c r="M49" s="9">
        <v>1388520.36</v>
      </c>
      <c r="N49" s="9">
        <v>154279.64000000001</v>
      </c>
      <c r="O49" s="7" t="s">
        <v>56</v>
      </c>
    </row>
    <row r="50" spans="1:15" ht="14.25" customHeight="1" x14ac:dyDescent="0.25">
      <c r="A50" s="4" t="s">
        <v>258</v>
      </c>
      <c r="B50" s="5" t="s">
        <v>259</v>
      </c>
      <c r="C50" s="4" t="s">
        <v>260</v>
      </c>
      <c r="D50" s="5" t="s">
        <v>261</v>
      </c>
      <c r="E50" s="4" t="s">
        <v>108</v>
      </c>
      <c r="F50" s="4" t="s">
        <v>23</v>
      </c>
      <c r="G50" s="5" t="s">
        <v>24</v>
      </c>
      <c r="H50" s="4" t="s">
        <v>269</v>
      </c>
      <c r="I50" s="5" t="s">
        <v>270</v>
      </c>
      <c r="J50" s="5" t="s">
        <v>271</v>
      </c>
      <c r="K50" s="5" t="s">
        <v>265</v>
      </c>
      <c r="L50" s="6">
        <v>2726000</v>
      </c>
      <c r="M50" s="6">
        <v>2453400.36</v>
      </c>
      <c r="N50" s="6">
        <v>272599.64</v>
      </c>
      <c r="O50" s="4" t="s">
        <v>56</v>
      </c>
    </row>
    <row r="51" spans="1:15" ht="14.25" customHeight="1" x14ac:dyDescent="0.25">
      <c r="A51" s="7" t="s">
        <v>251</v>
      </c>
      <c r="B51" s="8" t="s">
        <v>252</v>
      </c>
      <c r="C51" s="7" t="s">
        <v>253</v>
      </c>
      <c r="D51" s="8" t="s">
        <v>254</v>
      </c>
      <c r="E51" s="7" t="s">
        <v>108</v>
      </c>
      <c r="F51" s="7" t="s">
        <v>23</v>
      </c>
      <c r="G51" s="8" t="s">
        <v>24</v>
      </c>
      <c r="H51" s="7" t="s">
        <v>272</v>
      </c>
      <c r="I51" s="8" t="s">
        <v>273</v>
      </c>
      <c r="J51" s="8" t="s">
        <v>274</v>
      </c>
      <c r="K51" s="8" t="s">
        <v>265</v>
      </c>
      <c r="L51" s="9">
        <v>4709600</v>
      </c>
      <c r="M51" s="9">
        <v>4238640.3600000003</v>
      </c>
      <c r="N51" s="9">
        <v>470959.64</v>
      </c>
      <c r="O51" s="7" t="s">
        <v>56</v>
      </c>
    </row>
    <row r="52" spans="1:15" ht="14.25" customHeight="1" x14ac:dyDescent="0.25">
      <c r="A52" s="4" t="s">
        <v>203</v>
      </c>
      <c r="B52" s="5" t="s">
        <v>204</v>
      </c>
      <c r="C52" s="4" t="s">
        <v>205</v>
      </c>
      <c r="D52" s="5" t="s">
        <v>206</v>
      </c>
      <c r="E52" s="4" t="s">
        <v>108</v>
      </c>
      <c r="F52" s="4" t="s">
        <v>23</v>
      </c>
      <c r="G52" s="5" t="s">
        <v>24</v>
      </c>
      <c r="H52" s="4" t="s">
        <v>275</v>
      </c>
      <c r="I52" s="5" t="s">
        <v>276</v>
      </c>
      <c r="J52" s="5" t="s">
        <v>277</v>
      </c>
      <c r="K52" s="5" t="s">
        <v>265</v>
      </c>
      <c r="L52" s="6">
        <v>1450000</v>
      </c>
      <c r="M52" s="6">
        <v>1304999.6399999999</v>
      </c>
      <c r="N52" s="6">
        <v>145000.35999999999</v>
      </c>
      <c r="O52" s="4" t="s">
        <v>56</v>
      </c>
    </row>
    <row r="53" spans="1:15" ht="14.25" customHeight="1" x14ac:dyDescent="0.25">
      <c r="A53" s="7" t="s">
        <v>278</v>
      </c>
      <c r="B53" s="8" t="s">
        <v>279</v>
      </c>
      <c r="C53" s="7" t="s">
        <v>180</v>
      </c>
      <c r="D53" s="8" t="s">
        <v>181</v>
      </c>
      <c r="E53" s="7" t="s">
        <v>108</v>
      </c>
      <c r="F53" s="7" t="s">
        <v>23</v>
      </c>
      <c r="G53" s="8" t="s">
        <v>24</v>
      </c>
      <c r="H53" s="7" t="s">
        <v>280</v>
      </c>
      <c r="I53" s="8" t="s">
        <v>281</v>
      </c>
      <c r="J53" s="8" t="s">
        <v>282</v>
      </c>
      <c r="K53" s="8" t="s">
        <v>265</v>
      </c>
      <c r="L53" s="9">
        <v>951200</v>
      </c>
      <c r="M53" s="9">
        <v>856080.36</v>
      </c>
      <c r="N53" s="9">
        <v>95119.64</v>
      </c>
      <c r="O53" s="7" t="s">
        <v>56</v>
      </c>
    </row>
    <row r="54" spans="1:15" ht="14.25" customHeight="1" x14ac:dyDescent="0.25">
      <c r="A54" s="4" t="s">
        <v>203</v>
      </c>
      <c r="B54" s="5" t="s">
        <v>204</v>
      </c>
      <c r="C54" s="4" t="s">
        <v>205</v>
      </c>
      <c r="D54" s="5" t="s">
        <v>206</v>
      </c>
      <c r="E54" s="4" t="s">
        <v>283</v>
      </c>
      <c r="F54" s="4" t="s">
        <v>23</v>
      </c>
      <c r="G54" s="5" t="s">
        <v>24</v>
      </c>
      <c r="H54" s="4" t="s">
        <v>284</v>
      </c>
      <c r="I54" s="5" t="s">
        <v>285</v>
      </c>
      <c r="J54" s="5" t="s">
        <v>286</v>
      </c>
      <c r="K54" s="5" t="s">
        <v>244</v>
      </c>
      <c r="L54" s="6">
        <v>1972000</v>
      </c>
      <c r="M54" s="6">
        <v>1972000</v>
      </c>
      <c r="N54" s="11">
        <v>0</v>
      </c>
      <c r="O54" s="4" t="s">
        <v>56</v>
      </c>
    </row>
    <row r="55" spans="1:15" ht="14.25" customHeight="1" x14ac:dyDescent="0.25">
      <c r="A55" s="7" t="s">
        <v>287</v>
      </c>
      <c r="B55" s="8" t="s">
        <v>288</v>
      </c>
      <c r="C55" s="7" t="s">
        <v>289</v>
      </c>
      <c r="D55" s="8" t="s">
        <v>290</v>
      </c>
      <c r="E55" s="7" t="s">
        <v>283</v>
      </c>
      <c r="F55" s="7" t="s">
        <v>23</v>
      </c>
      <c r="G55" s="8" t="s">
        <v>24</v>
      </c>
      <c r="H55" s="7" t="s">
        <v>291</v>
      </c>
      <c r="I55" s="8" t="s">
        <v>292</v>
      </c>
      <c r="J55" s="8" t="s">
        <v>293</v>
      </c>
      <c r="K55" s="8" t="s">
        <v>244</v>
      </c>
      <c r="L55" s="9">
        <v>1972000</v>
      </c>
      <c r="M55" s="9">
        <v>1972000</v>
      </c>
      <c r="N55" s="10">
        <v>0</v>
      </c>
      <c r="O55" s="7" t="s">
        <v>56</v>
      </c>
    </row>
    <row r="56" spans="1:15" ht="14.25" customHeight="1" x14ac:dyDescent="0.25">
      <c r="A56" s="4" t="s">
        <v>104</v>
      </c>
      <c r="B56" s="5" t="s">
        <v>105</v>
      </c>
      <c r="C56" s="4" t="s">
        <v>106</v>
      </c>
      <c r="D56" s="5" t="s">
        <v>107</v>
      </c>
      <c r="E56" s="4" t="s">
        <v>294</v>
      </c>
      <c r="F56" s="4" t="s">
        <v>23</v>
      </c>
      <c r="G56" s="5" t="s">
        <v>24</v>
      </c>
      <c r="H56" s="4" t="s">
        <v>295</v>
      </c>
      <c r="I56" s="5" t="s">
        <v>296</v>
      </c>
      <c r="J56" s="5" t="s">
        <v>297</v>
      </c>
      <c r="K56" s="5" t="s">
        <v>298</v>
      </c>
      <c r="L56" s="6">
        <v>1740000</v>
      </c>
      <c r="M56" s="6">
        <v>1740000</v>
      </c>
      <c r="N56" s="11">
        <v>0</v>
      </c>
      <c r="O56" s="4" t="s">
        <v>56</v>
      </c>
    </row>
    <row r="57" spans="1:15" ht="14.25" customHeight="1" x14ac:dyDescent="0.25">
      <c r="A57" s="7" t="s">
        <v>299</v>
      </c>
      <c r="B57" s="8" t="s">
        <v>300</v>
      </c>
      <c r="C57" s="7" t="s">
        <v>301</v>
      </c>
      <c r="D57" s="8" t="s">
        <v>302</v>
      </c>
      <c r="E57" s="7" t="s">
        <v>303</v>
      </c>
      <c r="F57" s="7" t="s">
        <v>23</v>
      </c>
      <c r="G57" s="8" t="s">
        <v>24</v>
      </c>
      <c r="H57" s="7" t="s">
        <v>304</v>
      </c>
      <c r="I57" s="8" t="s">
        <v>305</v>
      </c>
      <c r="J57" s="8" t="s">
        <v>306</v>
      </c>
      <c r="K57" s="8" t="s">
        <v>307</v>
      </c>
      <c r="L57" s="9">
        <v>558390</v>
      </c>
      <c r="M57" s="9">
        <v>558390</v>
      </c>
      <c r="N57" s="10">
        <v>0</v>
      </c>
      <c r="O57" s="7" t="s">
        <v>56</v>
      </c>
    </row>
    <row r="58" spans="1:15" ht="14.25" customHeight="1" x14ac:dyDescent="0.25">
      <c r="A58" s="4" t="s">
        <v>299</v>
      </c>
      <c r="B58" s="5" t="s">
        <v>300</v>
      </c>
      <c r="C58" s="4" t="s">
        <v>301</v>
      </c>
      <c r="D58" s="5" t="s">
        <v>302</v>
      </c>
      <c r="E58" s="4" t="s">
        <v>108</v>
      </c>
      <c r="F58" s="4" t="s">
        <v>23</v>
      </c>
      <c r="G58" s="5" t="s">
        <v>24</v>
      </c>
      <c r="H58" s="4" t="s">
        <v>308</v>
      </c>
      <c r="I58" s="5" t="s">
        <v>309</v>
      </c>
      <c r="J58" s="5" t="s">
        <v>310</v>
      </c>
      <c r="K58" s="5" t="s">
        <v>311</v>
      </c>
      <c r="L58" s="6">
        <v>1800000</v>
      </c>
      <c r="M58" s="6">
        <v>1260000</v>
      </c>
      <c r="N58" s="6">
        <v>540000</v>
      </c>
      <c r="O58" s="4" t="s">
        <v>56</v>
      </c>
    </row>
    <row r="59" spans="1:15" ht="14.25" customHeight="1" x14ac:dyDescent="0.25">
      <c r="A59" s="7" t="s">
        <v>225</v>
      </c>
      <c r="B59" s="8" t="s">
        <v>226</v>
      </c>
      <c r="C59" s="7" t="s">
        <v>227</v>
      </c>
      <c r="D59" s="8" t="s">
        <v>228</v>
      </c>
      <c r="E59" s="7" t="s">
        <v>108</v>
      </c>
      <c r="F59" s="7" t="s">
        <v>23</v>
      </c>
      <c r="G59" s="8" t="s">
        <v>24</v>
      </c>
      <c r="H59" s="7" t="s">
        <v>312</v>
      </c>
      <c r="I59" s="8" t="s">
        <v>313</v>
      </c>
      <c r="J59" s="8" t="s">
        <v>314</v>
      </c>
      <c r="K59" s="8" t="s">
        <v>315</v>
      </c>
      <c r="L59" s="9">
        <v>10911400</v>
      </c>
      <c r="M59" s="9">
        <v>7456123.0599999996</v>
      </c>
      <c r="N59" s="9">
        <v>3455276.94</v>
      </c>
      <c r="O59" s="7" t="s">
        <v>56</v>
      </c>
    </row>
    <row r="60" spans="1:15" ht="14.25" customHeight="1" x14ac:dyDescent="0.25">
      <c r="A60" s="4" t="s">
        <v>178</v>
      </c>
      <c r="B60" s="5" t="s">
        <v>179</v>
      </c>
      <c r="C60" s="4" t="s">
        <v>180</v>
      </c>
      <c r="D60" s="5" t="s">
        <v>181</v>
      </c>
      <c r="E60" s="4" t="s">
        <v>108</v>
      </c>
      <c r="F60" s="4" t="s">
        <v>23</v>
      </c>
      <c r="G60" s="5" t="s">
        <v>24</v>
      </c>
      <c r="H60" s="4" t="s">
        <v>316</v>
      </c>
      <c r="I60" s="5" t="s">
        <v>317</v>
      </c>
      <c r="J60" s="5" t="s">
        <v>318</v>
      </c>
      <c r="K60" s="5" t="s">
        <v>315</v>
      </c>
      <c r="L60" s="6">
        <v>499800</v>
      </c>
      <c r="M60" s="6">
        <v>341530</v>
      </c>
      <c r="N60" s="6">
        <v>158270</v>
      </c>
      <c r="O60" s="4" t="s">
        <v>56</v>
      </c>
    </row>
    <row r="61" spans="1:15" ht="14.25" customHeight="1" x14ac:dyDescent="0.25">
      <c r="A61" s="7" t="s">
        <v>203</v>
      </c>
      <c r="B61" s="8" t="s">
        <v>204</v>
      </c>
      <c r="C61" s="7" t="s">
        <v>205</v>
      </c>
      <c r="D61" s="8" t="s">
        <v>206</v>
      </c>
      <c r="E61" s="7" t="s">
        <v>108</v>
      </c>
      <c r="F61" s="7" t="s">
        <v>23</v>
      </c>
      <c r="G61" s="8" t="s">
        <v>24</v>
      </c>
      <c r="H61" s="7" t="s">
        <v>319</v>
      </c>
      <c r="I61" s="8" t="s">
        <v>320</v>
      </c>
      <c r="J61" s="8" t="s">
        <v>318</v>
      </c>
      <c r="K61" s="8" t="s">
        <v>315</v>
      </c>
      <c r="L61" s="9">
        <v>499800</v>
      </c>
      <c r="M61" s="9">
        <v>341530</v>
      </c>
      <c r="N61" s="9">
        <v>158270</v>
      </c>
      <c r="O61" s="7" t="s">
        <v>56</v>
      </c>
    </row>
    <row r="62" spans="1:15" ht="14.25" customHeight="1" x14ac:dyDescent="0.25">
      <c r="A62" s="4" t="s">
        <v>203</v>
      </c>
      <c r="B62" s="5" t="s">
        <v>204</v>
      </c>
      <c r="C62" s="4" t="s">
        <v>205</v>
      </c>
      <c r="D62" s="5" t="s">
        <v>206</v>
      </c>
      <c r="E62" s="4" t="s">
        <v>108</v>
      </c>
      <c r="F62" s="4" t="s">
        <v>23</v>
      </c>
      <c r="G62" s="5" t="s">
        <v>24</v>
      </c>
      <c r="H62" s="4" t="s">
        <v>321</v>
      </c>
      <c r="I62" s="5" t="s">
        <v>322</v>
      </c>
      <c r="J62" s="5" t="s">
        <v>318</v>
      </c>
      <c r="K62" s="5" t="s">
        <v>315</v>
      </c>
      <c r="L62" s="6">
        <v>499800</v>
      </c>
      <c r="M62" s="6">
        <v>341530</v>
      </c>
      <c r="N62" s="6">
        <v>158270</v>
      </c>
      <c r="O62" s="4" t="s">
        <v>56</v>
      </c>
    </row>
    <row r="63" spans="1:15" ht="14.25" customHeight="1" x14ac:dyDescent="0.25">
      <c r="A63" s="7" t="s">
        <v>323</v>
      </c>
      <c r="B63" s="8" t="s">
        <v>324</v>
      </c>
      <c r="C63" s="7" t="s">
        <v>325</v>
      </c>
      <c r="D63" s="8" t="s">
        <v>326</v>
      </c>
      <c r="E63" s="7" t="s">
        <v>108</v>
      </c>
      <c r="F63" s="7" t="s">
        <v>23</v>
      </c>
      <c r="G63" s="8" t="s">
        <v>24</v>
      </c>
      <c r="H63" s="7" t="s">
        <v>327</v>
      </c>
      <c r="I63" s="8" t="s">
        <v>328</v>
      </c>
      <c r="J63" s="8" t="s">
        <v>318</v>
      </c>
      <c r="K63" s="8" t="s">
        <v>315</v>
      </c>
      <c r="L63" s="9">
        <v>499800</v>
      </c>
      <c r="M63" s="9">
        <v>341530</v>
      </c>
      <c r="N63" s="9">
        <v>158270</v>
      </c>
      <c r="O63" s="7" t="s">
        <v>56</v>
      </c>
    </row>
    <row r="64" spans="1:15" ht="14.25" customHeight="1" x14ac:dyDescent="0.25">
      <c r="A64" s="4" t="s">
        <v>178</v>
      </c>
      <c r="B64" s="5" t="s">
        <v>179</v>
      </c>
      <c r="C64" s="4" t="s">
        <v>180</v>
      </c>
      <c r="D64" s="5" t="s">
        <v>181</v>
      </c>
      <c r="E64" s="4" t="s">
        <v>108</v>
      </c>
      <c r="F64" s="4" t="s">
        <v>23</v>
      </c>
      <c r="G64" s="5" t="s">
        <v>24</v>
      </c>
      <c r="H64" s="4" t="s">
        <v>329</v>
      </c>
      <c r="I64" s="5" t="s">
        <v>330</v>
      </c>
      <c r="J64" s="5" t="s">
        <v>318</v>
      </c>
      <c r="K64" s="5" t="s">
        <v>315</v>
      </c>
      <c r="L64" s="6">
        <v>499800</v>
      </c>
      <c r="M64" s="6">
        <v>341530</v>
      </c>
      <c r="N64" s="6">
        <v>158270</v>
      </c>
      <c r="O64" s="4" t="s">
        <v>56</v>
      </c>
    </row>
    <row r="65" spans="1:15" ht="14.25" customHeight="1" x14ac:dyDescent="0.25">
      <c r="A65" s="7" t="s">
        <v>331</v>
      </c>
      <c r="B65" s="8" t="s">
        <v>332</v>
      </c>
      <c r="C65" s="7" t="s">
        <v>106</v>
      </c>
      <c r="D65" s="8" t="s">
        <v>107</v>
      </c>
      <c r="E65" s="7" t="s">
        <v>108</v>
      </c>
      <c r="F65" s="7" t="s">
        <v>23</v>
      </c>
      <c r="G65" s="8" t="s">
        <v>24</v>
      </c>
      <c r="H65" s="7" t="s">
        <v>333</v>
      </c>
      <c r="I65" s="8" t="s">
        <v>334</v>
      </c>
      <c r="J65" s="8" t="s">
        <v>318</v>
      </c>
      <c r="K65" s="8" t="s">
        <v>315</v>
      </c>
      <c r="L65" s="9">
        <v>499800</v>
      </c>
      <c r="M65" s="9">
        <v>341530</v>
      </c>
      <c r="N65" s="9">
        <v>158270</v>
      </c>
      <c r="O65" s="7" t="s">
        <v>56</v>
      </c>
    </row>
    <row r="66" spans="1:15" ht="14.25" customHeight="1" x14ac:dyDescent="0.25">
      <c r="A66" s="4" t="s">
        <v>287</v>
      </c>
      <c r="B66" s="5" t="s">
        <v>288</v>
      </c>
      <c r="C66" s="4" t="s">
        <v>289</v>
      </c>
      <c r="D66" s="5" t="s">
        <v>290</v>
      </c>
      <c r="E66" s="4" t="s">
        <v>108</v>
      </c>
      <c r="F66" s="4" t="s">
        <v>23</v>
      </c>
      <c r="G66" s="5" t="s">
        <v>24</v>
      </c>
      <c r="H66" s="4" t="s">
        <v>335</v>
      </c>
      <c r="I66" s="5" t="s">
        <v>336</v>
      </c>
      <c r="J66" s="5" t="s">
        <v>318</v>
      </c>
      <c r="K66" s="5" t="s">
        <v>315</v>
      </c>
      <c r="L66" s="6">
        <v>499800</v>
      </c>
      <c r="M66" s="6">
        <v>341530</v>
      </c>
      <c r="N66" s="6">
        <v>158270</v>
      </c>
      <c r="O66" s="4" t="s">
        <v>56</v>
      </c>
    </row>
    <row r="67" spans="1:15" ht="14.25" customHeight="1" x14ac:dyDescent="0.25">
      <c r="A67" s="7" t="s">
        <v>323</v>
      </c>
      <c r="B67" s="8" t="s">
        <v>324</v>
      </c>
      <c r="C67" s="7" t="s">
        <v>325</v>
      </c>
      <c r="D67" s="8" t="s">
        <v>326</v>
      </c>
      <c r="E67" s="7" t="s">
        <v>108</v>
      </c>
      <c r="F67" s="7" t="s">
        <v>23</v>
      </c>
      <c r="G67" s="8" t="s">
        <v>24</v>
      </c>
      <c r="H67" s="7" t="s">
        <v>337</v>
      </c>
      <c r="I67" s="8" t="s">
        <v>338</v>
      </c>
      <c r="J67" s="8" t="s">
        <v>339</v>
      </c>
      <c r="K67" s="8" t="s">
        <v>340</v>
      </c>
      <c r="L67" s="9">
        <v>630000.28</v>
      </c>
      <c r="M67" s="9">
        <v>50129.03</v>
      </c>
      <c r="N67" s="9">
        <v>579871.25</v>
      </c>
      <c r="O67" s="7" t="s">
        <v>56</v>
      </c>
    </row>
    <row r="68" spans="1:15" ht="14.25" customHeight="1" x14ac:dyDescent="0.25">
      <c r="A68" s="4" t="s">
        <v>245</v>
      </c>
      <c r="B68" s="5" t="s">
        <v>246</v>
      </c>
      <c r="C68" s="4" t="s">
        <v>247</v>
      </c>
      <c r="D68" s="5" t="s">
        <v>248</v>
      </c>
      <c r="E68" s="4" t="s">
        <v>108</v>
      </c>
      <c r="F68" s="4" t="s">
        <v>23</v>
      </c>
      <c r="G68" s="5" t="s">
        <v>24</v>
      </c>
      <c r="H68" s="4" t="s">
        <v>341</v>
      </c>
      <c r="I68" s="5" t="s">
        <v>342</v>
      </c>
      <c r="J68" s="5" t="s">
        <v>343</v>
      </c>
      <c r="K68" s="5" t="s">
        <v>340</v>
      </c>
      <c r="L68" s="6">
        <v>1359999.83</v>
      </c>
      <c r="M68" s="6">
        <v>108215.02</v>
      </c>
      <c r="N68" s="6">
        <v>1251784.81</v>
      </c>
      <c r="O68" s="4" t="s">
        <v>56</v>
      </c>
    </row>
    <row r="69" spans="1:15" ht="14.25" customHeight="1" x14ac:dyDescent="0.25">
      <c r="A69" s="7" t="s">
        <v>344</v>
      </c>
      <c r="B69" s="8" t="s">
        <v>345</v>
      </c>
      <c r="C69" s="7" t="s">
        <v>346</v>
      </c>
      <c r="D69" s="8" t="s">
        <v>347</v>
      </c>
      <c r="E69" s="7" t="s">
        <v>108</v>
      </c>
      <c r="F69" s="7" t="s">
        <v>23</v>
      </c>
      <c r="G69" s="8" t="s">
        <v>24</v>
      </c>
      <c r="H69" s="7" t="s">
        <v>348</v>
      </c>
      <c r="I69" s="8" t="s">
        <v>349</v>
      </c>
      <c r="J69" s="8" t="s">
        <v>350</v>
      </c>
      <c r="K69" s="8" t="s">
        <v>340</v>
      </c>
      <c r="L69" s="9">
        <v>445000.5</v>
      </c>
      <c r="M69" s="9">
        <v>35408.67</v>
      </c>
      <c r="N69" s="9">
        <v>409591.83</v>
      </c>
      <c r="O69" s="7" t="s">
        <v>56</v>
      </c>
    </row>
    <row r="70" spans="1:15" ht="14.25" customHeight="1" x14ac:dyDescent="0.25">
      <c r="A70" s="4" t="s">
        <v>203</v>
      </c>
      <c r="B70" s="5" t="s">
        <v>204</v>
      </c>
      <c r="C70" s="4" t="s">
        <v>205</v>
      </c>
      <c r="D70" s="5" t="s">
        <v>206</v>
      </c>
      <c r="E70" s="4" t="s">
        <v>108</v>
      </c>
      <c r="F70" s="4" t="s">
        <v>23</v>
      </c>
      <c r="G70" s="5" t="s">
        <v>24</v>
      </c>
      <c r="H70" s="4" t="s">
        <v>351</v>
      </c>
      <c r="I70" s="5" t="s">
        <v>352</v>
      </c>
      <c r="J70" s="5" t="s">
        <v>353</v>
      </c>
      <c r="K70" s="5" t="s">
        <v>340</v>
      </c>
      <c r="L70" s="6">
        <v>252000.35</v>
      </c>
      <c r="M70" s="6">
        <v>20051.61</v>
      </c>
      <c r="N70" s="6">
        <v>231948.74</v>
      </c>
      <c r="O70" s="4" t="s">
        <v>56</v>
      </c>
    </row>
    <row r="71" spans="1:15" ht="14.25" customHeight="1" x14ac:dyDescent="0.25">
      <c r="A71" s="7" t="s">
        <v>225</v>
      </c>
      <c r="B71" s="8" t="s">
        <v>226</v>
      </c>
      <c r="C71" s="7" t="s">
        <v>227</v>
      </c>
      <c r="D71" s="8" t="s">
        <v>228</v>
      </c>
      <c r="E71" s="7" t="s">
        <v>108</v>
      </c>
      <c r="F71" s="7" t="s">
        <v>23</v>
      </c>
      <c r="G71" s="8" t="s">
        <v>24</v>
      </c>
      <c r="H71" s="7" t="s">
        <v>354</v>
      </c>
      <c r="I71" s="8" t="s">
        <v>355</v>
      </c>
      <c r="J71" s="8" t="s">
        <v>356</v>
      </c>
      <c r="K71" s="8" t="s">
        <v>340</v>
      </c>
      <c r="L71" s="9">
        <v>125999.58</v>
      </c>
      <c r="M71" s="9">
        <v>10025.81</v>
      </c>
      <c r="N71" s="9">
        <v>115973.77</v>
      </c>
      <c r="O71" s="7" t="s">
        <v>56</v>
      </c>
    </row>
    <row r="72" spans="1:15" ht="14.25" customHeight="1" x14ac:dyDescent="0.25">
      <c r="A72" s="4" t="s">
        <v>357</v>
      </c>
      <c r="B72" s="5" t="s">
        <v>358</v>
      </c>
      <c r="C72" s="4" t="s">
        <v>359</v>
      </c>
      <c r="D72" s="5" t="s">
        <v>360</v>
      </c>
      <c r="E72" s="4" t="s">
        <v>108</v>
      </c>
      <c r="F72" s="4" t="s">
        <v>23</v>
      </c>
      <c r="G72" s="5" t="s">
        <v>24</v>
      </c>
      <c r="H72" s="4" t="s">
        <v>361</v>
      </c>
      <c r="I72" s="5" t="s">
        <v>362</v>
      </c>
      <c r="J72" s="5" t="s">
        <v>339</v>
      </c>
      <c r="K72" s="5" t="s">
        <v>340</v>
      </c>
      <c r="L72" s="6">
        <v>630000.28</v>
      </c>
      <c r="M72" s="6">
        <v>50129.03</v>
      </c>
      <c r="N72" s="6">
        <v>579871.25</v>
      </c>
      <c r="O72" s="4" t="s">
        <v>56</v>
      </c>
    </row>
    <row r="73" spans="1:15" ht="14.25" customHeight="1" x14ac:dyDescent="0.25">
      <c r="A73" s="7" t="s">
        <v>185</v>
      </c>
      <c r="B73" s="8" t="s">
        <v>186</v>
      </c>
      <c r="C73" s="7" t="s">
        <v>187</v>
      </c>
      <c r="D73" s="8" t="s">
        <v>188</v>
      </c>
      <c r="E73" s="7" t="s">
        <v>108</v>
      </c>
      <c r="F73" s="7" t="s">
        <v>23</v>
      </c>
      <c r="G73" s="8" t="s">
        <v>24</v>
      </c>
      <c r="H73" s="7" t="s">
        <v>363</v>
      </c>
      <c r="I73" s="8" t="s">
        <v>364</v>
      </c>
      <c r="J73" s="8" t="s">
        <v>343</v>
      </c>
      <c r="K73" s="8" t="s">
        <v>340</v>
      </c>
      <c r="L73" s="9">
        <v>1359999.83</v>
      </c>
      <c r="M73" s="9">
        <v>108215.02</v>
      </c>
      <c r="N73" s="9">
        <v>1251784.81</v>
      </c>
      <c r="O73" s="7" t="s">
        <v>56</v>
      </c>
    </row>
    <row r="74" spans="1:15" ht="14.25" customHeight="1" x14ac:dyDescent="0.25">
      <c r="A74" s="4" t="s">
        <v>203</v>
      </c>
      <c r="B74" s="5" t="s">
        <v>204</v>
      </c>
      <c r="C74" s="4" t="s">
        <v>205</v>
      </c>
      <c r="D74" s="5" t="s">
        <v>206</v>
      </c>
      <c r="E74" s="4" t="s">
        <v>108</v>
      </c>
      <c r="F74" s="4" t="s">
        <v>23</v>
      </c>
      <c r="G74" s="5" t="s">
        <v>24</v>
      </c>
      <c r="H74" s="4" t="s">
        <v>365</v>
      </c>
      <c r="I74" s="5" t="s">
        <v>366</v>
      </c>
      <c r="J74" s="5" t="s">
        <v>353</v>
      </c>
      <c r="K74" s="5" t="s">
        <v>340</v>
      </c>
      <c r="L74" s="6">
        <v>252000.35</v>
      </c>
      <c r="M74" s="6">
        <v>20051.61</v>
      </c>
      <c r="N74" s="6">
        <v>231948.74</v>
      </c>
      <c r="O74" s="4" t="s">
        <v>56</v>
      </c>
    </row>
    <row r="75" spans="1:15" ht="14.25" customHeight="1" x14ac:dyDescent="0.25">
      <c r="A75" s="7" t="s">
        <v>344</v>
      </c>
      <c r="B75" s="8" t="s">
        <v>345</v>
      </c>
      <c r="C75" s="7" t="s">
        <v>346</v>
      </c>
      <c r="D75" s="8" t="s">
        <v>347</v>
      </c>
      <c r="E75" s="7" t="s">
        <v>108</v>
      </c>
      <c r="F75" s="7" t="s">
        <v>23</v>
      </c>
      <c r="G75" s="8" t="s">
        <v>24</v>
      </c>
      <c r="H75" s="7" t="s">
        <v>367</v>
      </c>
      <c r="I75" s="8" t="s">
        <v>368</v>
      </c>
      <c r="J75" s="8" t="s">
        <v>369</v>
      </c>
      <c r="K75" s="8" t="s">
        <v>340</v>
      </c>
      <c r="L75" s="9">
        <v>368600.12</v>
      </c>
      <c r="M75" s="9">
        <v>29329.49</v>
      </c>
      <c r="N75" s="9">
        <v>339270.63</v>
      </c>
      <c r="O75" s="7" t="s">
        <v>56</v>
      </c>
    </row>
    <row r="76" spans="1:15" ht="14.25" customHeight="1" x14ac:dyDescent="0.25">
      <c r="A76" s="4" t="s">
        <v>370</v>
      </c>
      <c r="B76" s="5" t="s">
        <v>371</v>
      </c>
      <c r="C76" s="4" t="s">
        <v>372</v>
      </c>
      <c r="D76" s="5" t="s">
        <v>373</v>
      </c>
      <c r="E76" s="4" t="s">
        <v>108</v>
      </c>
      <c r="F76" s="4" t="s">
        <v>23</v>
      </c>
      <c r="G76" s="5" t="s">
        <v>24</v>
      </c>
      <c r="H76" s="4" t="s">
        <v>374</v>
      </c>
      <c r="I76" s="5" t="s">
        <v>375</v>
      </c>
      <c r="J76" s="5" t="s">
        <v>376</v>
      </c>
      <c r="K76" s="5" t="s">
        <v>340</v>
      </c>
      <c r="L76" s="6">
        <v>1279999.7</v>
      </c>
      <c r="M76" s="6">
        <v>101849.4</v>
      </c>
      <c r="N76" s="6">
        <v>1178150.3</v>
      </c>
      <c r="O76" s="4" t="s">
        <v>56</v>
      </c>
    </row>
    <row r="77" spans="1:15" ht="14.25" customHeight="1" x14ac:dyDescent="0.25">
      <c r="A77" s="7" t="s">
        <v>225</v>
      </c>
      <c r="B77" s="8" t="s">
        <v>226</v>
      </c>
      <c r="C77" s="7" t="s">
        <v>227</v>
      </c>
      <c r="D77" s="8" t="s">
        <v>228</v>
      </c>
      <c r="E77" s="7" t="s">
        <v>108</v>
      </c>
      <c r="F77" s="7" t="s">
        <v>23</v>
      </c>
      <c r="G77" s="8" t="s">
        <v>24</v>
      </c>
      <c r="H77" s="7" t="s">
        <v>377</v>
      </c>
      <c r="I77" s="8" t="s">
        <v>378</v>
      </c>
      <c r="J77" s="8" t="s">
        <v>350</v>
      </c>
      <c r="K77" s="8" t="s">
        <v>340</v>
      </c>
      <c r="L77" s="9">
        <v>445000.5</v>
      </c>
      <c r="M77" s="9">
        <v>35408.67</v>
      </c>
      <c r="N77" s="9">
        <v>409591.83</v>
      </c>
      <c r="O77" s="7" t="s">
        <v>56</v>
      </c>
    </row>
    <row r="78" spans="1:15" ht="14.25" customHeight="1" x14ac:dyDescent="0.25">
      <c r="A78" s="4" t="s">
        <v>104</v>
      </c>
      <c r="B78" s="5" t="s">
        <v>105</v>
      </c>
      <c r="C78" s="4" t="s">
        <v>106</v>
      </c>
      <c r="D78" s="5" t="s">
        <v>107</v>
      </c>
      <c r="E78" s="4" t="s">
        <v>108</v>
      </c>
      <c r="F78" s="4" t="s">
        <v>23</v>
      </c>
      <c r="G78" s="5" t="s">
        <v>24</v>
      </c>
      <c r="H78" s="4" t="s">
        <v>379</v>
      </c>
      <c r="I78" s="5" t="s">
        <v>380</v>
      </c>
      <c r="J78" s="5" t="s">
        <v>381</v>
      </c>
      <c r="K78" s="5" t="s">
        <v>340</v>
      </c>
      <c r="L78" s="6">
        <v>3387800</v>
      </c>
      <c r="M78" s="6">
        <v>269566.90999999997</v>
      </c>
      <c r="N78" s="6">
        <v>3118233.09</v>
      </c>
      <c r="O78" s="4" t="s">
        <v>56</v>
      </c>
    </row>
    <row r="79" spans="1:15" ht="14.25" customHeight="1" x14ac:dyDescent="0.25">
      <c r="A79" s="7" t="s">
        <v>344</v>
      </c>
      <c r="B79" s="8" t="s">
        <v>345</v>
      </c>
      <c r="C79" s="7" t="s">
        <v>346</v>
      </c>
      <c r="D79" s="8" t="s">
        <v>347</v>
      </c>
      <c r="E79" s="7" t="s">
        <v>108</v>
      </c>
      <c r="F79" s="7" t="s">
        <v>23</v>
      </c>
      <c r="G79" s="8" t="s">
        <v>24</v>
      </c>
      <c r="H79" s="7" t="s">
        <v>382</v>
      </c>
      <c r="I79" s="8" t="s">
        <v>383</v>
      </c>
      <c r="J79" s="8" t="s">
        <v>376</v>
      </c>
      <c r="K79" s="8" t="s">
        <v>340</v>
      </c>
      <c r="L79" s="9">
        <v>1279999.7</v>
      </c>
      <c r="M79" s="9">
        <v>101849.4</v>
      </c>
      <c r="N79" s="9">
        <v>1178150.3</v>
      </c>
      <c r="O79" s="7" t="s">
        <v>56</v>
      </c>
    </row>
    <row r="80" spans="1:15" ht="14.25" customHeight="1" x14ac:dyDescent="0.25">
      <c r="A80" s="4" t="s">
        <v>299</v>
      </c>
      <c r="B80" s="5" t="s">
        <v>300</v>
      </c>
      <c r="C80" s="4" t="s">
        <v>301</v>
      </c>
      <c r="D80" s="5" t="s">
        <v>302</v>
      </c>
      <c r="E80" s="4" t="s">
        <v>108</v>
      </c>
      <c r="F80" s="4" t="s">
        <v>23</v>
      </c>
      <c r="G80" s="5" t="s">
        <v>24</v>
      </c>
      <c r="H80" s="4" t="s">
        <v>384</v>
      </c>
      <c r="I80" s="5" t="s">
        <v>385</v>
      </c>
      <c r="J80" s="5" t="s">
        <v>369</v>
      </c>
      <c r="K80" s="5" t="s">
        <v>340</v>
      </c>
      <c r="L80" s="6">
        <v>368600.12</v>
      </c>
      <c r="M80" s="6">
        <v>29329.49</v>
      </c>
      <c r="N80" s="6">
        <v>339270.63</v>
      </c>
      <c r="O80" s="4" t="s">
        <v>56</v>
      </c>
    </row>
    <row r="81" spans="1:15" ht="14.25" customHeight="1" x14ac:dyDescent="0.25">
      <c r="A81" s="7" t="s">
        <v>299</v>
      </c>
      <c r="B81" s="8" t="s">
        <v>300</v>
      </c>
      <c r="C81" s="7" t="s">
        <v>301</v>
      </c>
      <c r="D81" s="8" t="s">
        <v>302</v>
      </c>
      <c r="E81" s="7" t="s">
        <v>108</v>
      </c>
      <c r="F81" s="7" t="s">
        <v>23</v>
      </c>
      <c r="G81" s="8" t="s">
        <v>24</v>
      </c>
      <c r="H81" s="7" t="s">
        <v>386</v>
      </c>
      <c r="I81" s="8" t="s">
        <v>387</v>
      </c>
      <c r="J81" s="8" t="s">
        <v>369</v>
      </c>
      <c r="K81" s="8" t="s">
        <v>340</v>
      </c>
      <c r="L81" s="9">
        <v>368600.12</v>
      </c>
      <c r="M81" s="9">
        <v>29329.49</v>
      </c>
      <c r="N81" s="9">
        <v>339270.63</v>
      </c>
      <c r="O81" s="7" t="s">
        <v>56</v>
      </c>
    </row>
    <row r="82" spans="1:15" ht="14.25" customHeight="1" x14ac:dyDescent="0.25">
      <c r="A82" s="4" t="s">
        <v>299</v>
      </c>
      <c r="B82" s="5" t="s">
        <v>300</v>
      </c>
      <c r="C82" s="4" t="s">
        <v>301</v>
      </c>
      <c r="D82" s="5" t="s">
        <v>302</v>
      </c>
      <c r="E82" s="4" t="s">
        <v>108</v>
      </c>
      <c r="F82" s="4" t="s">
        <v>23</v>
      </c>
      <c r="G82" s="5" t="s">
        <v>24</v>
      </c>
      <c r="H82" s="4" t="s">
        <v>388</v>
      </c>
      <c r="I82" s="5" t="s">
        <v>389</v>
      </c>
      <c r="J82" s="5" t="s">
        <v>390</v>
      </c>
      <c r="K82" s="5" t="s">
        <v>340</v>
      </c>
      <c r="L82" s="6">
        <v>3280000.57</v>
      </c>
      <c r="M82" s="6">
        <v>260989.31</v>
      </c>
      <c r="N82" s="6">
        <v>3019011.26</v>
      </c>
      <c r="O82" s="4" t="s">
        <v>56</v>
      </c>
    </row>
    <row r="83" spans="1:15" ht="14.25" customHeight="1" x14ac:dyDescent="0.25">
      <c r="A83" s="7" t="s">
        <v>299</v>
      </c>
      <c r="B83" s="8" t="s">
        <v>300</v>
      </c>
      <c r="C83" s="7" t="s">
        <v>301</v>
      </c>
      <c r="D83" s="8" t="s">
        <v>302</v>
      </c>
      <c r="E83" s="7" t="s">
        <v>108</v>
      </c>
      <c r="F83" s="7" t="s">
        <v>23</v>
      </c>
      <c r="G83" s="8" t="s">
        <v>24</v>
      </c>
      <c r="H83" s="7" t="s">
        <v>391</v>
      </c>
      <c r="I83" s="8" t="s">
        <v>392</v>
      </c>
      <c r="J83" s="8" t="s">
        <v>393</v>
      </c>
      <c r="K83" s="8" t="s">
        <v>340</v>
      </c>
      <c r="L83" s="9">
        <v>1350000.26</v>
      </c>
      <c r="M83" s="9">
        <v>107419.35</v>
      </c>
      <c r="N83" s="9">
        <v>1242580.9099999999</v>
      </c>
      <c r="O83" s="7" t="s">
        <v>56</v>
      </c>
    </row>
    <row r="84" spans="1:15" ht="14.25" customHeight="1" x14ac:dyDescent="0.25">
      <c r="A84" s="4" t="s">
        <v>370</v>
      </c>
      <c r="B84" s="5" t="s">
        <v>371</v>
      </c>
      <c r="C84" s="4" t="s">
        <v>372</v>
      </c>
      <c r="D84" s="5" t="s">
        <v>373</v>
      </c>
      <c r="E84" s="4" t="s">
        <v>108</v>
      </c>
      <c r="F84" s="4" t="s">
        <v>23</v>
      </c>
      <c r="G84" s="5" t="s">
        <v>24</v>
      </c>
      <c r="H84" s="4" t="s">
        <v>394</v>
      </c>
      <c r="I84" s="5" t="s">
        <v>395</v>
      </c>
      <c r="J84" s="5" t="s">
        <v>350</v>
      </c>
      <c r="K84" s="5" t="s">
        <v>340</v>
      </c>
      <c r="L84" s="6">
        <v>445000.5</v>
      </c>
      <c r="M84" s="6">
        <v>35408.67</v>
      </c>
      <c r="N84" s="6">
        <v>409591.83</v>
      </c>
      <c r="O84" s="4" t="s">
        <v>56</v>
      </c>
    </row>
    <row r="85" spans="1:15" ht="14.25" customHeight="1" x14ac:dyDescent="0.25">
      <c r="A85" s="7" t="s">
        <v>299</v>
      </c>
      <c r="B85" s="8" t="s">
        <v>300</v>
      </c>
      <c r="C85" s="7" t="s">
        <v>301</v>
      </c>
      <c r="D85" s="8" t="s">
        <v>302</v>
      </c>
      <c r="E85" s="7" t="s">
        <v>108</v>
      </c>
      <c r="F85" s="7" t="s">
        <v>23</v>
      </c>
      <c r="G85" s="8" t="s">
        <v>24</v>
      </c>
      <c r="H85" s="7" t="s">
        <v>396</v>
      </c>
      <c r="I85" s="8" t="s">
        <v>397</v>
      </c>
      <c r="J85" s="8" t="s">
        <v>398</v>
      </c>
      <c r="K85" s="8" t="s">
        <v>340</v>
      </c>
      <c r="L85" s="9">
        <v>348000.03</v>
      </c>
      <c r="M85" s="9">
        <v>27690.32</v>
      </c>
      <c r="N85" s="9">
        <v>320309.71000000002</v>
      </c>
      <c r="O85" s="7" t="s">
        <v>56</v>
      </c>
    </row>
    <row r="86" spans="1:15" ht="14.25" customHeight="1" x14ac:dyDescent="0.25">
      <c r="A86" s="4" t="s">
        <v>299</v>
      </c>
      <c r="B86" s="5" t="s">
        <v>300</v>
      </c>
      <c r="C86" s="4" t="s">
        <v>301</v>
      </c>
      <c r="D86" s="5" t="s">
        <v>302</v>
      </c>
      <c r="E86" s="4" t="s">
        <v>108</v>
      </c>
      <c r="F86" s="4" t="s">
        <v>23</v>
      </c>
      <c r="G86" s="5" t="s">
        <v>24</v>
      </c>
      <c r="H86" s="4" t="s">
        <v>399</v>
      </c>
      <c r="I86" s="5" t="s">
        <v>400</v>
      </c>
      <c r="J86" s="5" t="s">
        <v>398</v>
      </c>
      <c r="K86" s="5" t="s">
        <v>340</v>
      </c>
      <c r="L86" s="6">
        <v>348000.03</v>
      </c>
      <c r="M86" s="6">
        <v>27690.32</v>
      </c>
      <c r="N86" s="6">
        <v>320309.71000000002</v>
      </c>
      <c r="O86" s="4" t="s">
        <v>56</v>
      </c>
    </row>
    <row r="87" spans="1:15" ht="14.25" customHeight="1" x14ac:dyDescent="0.25">
      <c r="A87" s="7" t="s">
        <v>299</v>
      </c>
      <c r="B87" s="8" t="s">
        <v>300</v>
      </c>
      <c r="C87" s="7" t="s">
        <v>301</v>
      </c>
      <c r="D87" s="8" t="s">
        <v>302</v>
      </c>
      <c r="E87" s="7" t="s">
        <v>108</v>
      </c>
      <c r="F87" s="7" t="s">
        <v>23</v>
      </c>
      <c r="G87" s="8" t="s">
        <v>24</v>
      </c>
      <c r="H87" s="7" t="s">
        <v>401</v>
      </c>
      <c r="I87" s="8" t="s">
        <v>402</v>
      </c>
      <c r="J87" s="8" t="s">
        <v>398</v>
      </c>
      <c r="K87" s="8" t="s">
        <v>340</v>
      </c>
      <c r="L87" s="9">
        <v>348000.03</v>
      </c>
      <c r="M87" s="9">
        <v>27690.32</v>
      </c>
      <c r="N87" s="9">
        <v>320309.71000000002</v>
      </c>
      <c r="O87" s="7" t="s">
        <v>56</v>
      </c>
    </row>
    <row r="88" spans="1:15" ht="14.25" customHeight="1" x14ac:dyDescent="0.25">
      <c r="A88" s="4" t="s">
        <v>299</v>
      </c>
      <c r="B88" s="5" t="s">
        <v>300</v>
      </c>
      <c r="C88" s="4" t="s">
        <v>301</v>
      </c>
      <c r="D88" s="5" t="s">
        <v>302</v>
      </c>
      <c r="E88" s="4" t="s">
        <v>108</v>
      </c>
      <c r="F88" s="4" t="s">
        <v>23</v>
      </c>
      <c r="G88" s="5" t="s">
        <v>24</v>
      </c>
      <c r="H88" s="4" t="s">
        <v>403</v>
      </c>
      <c r="I88" s="5" t="s">
        <v>404</v>
      </c>
      <c r="J88" s="5" t="s">
        <v>398</v>
      </c>
      <c r="K88" s="5" t="s">
        <v>340</v>
      </c>
      <c r="L88" s="6">
        <v>348000.03</v>
      </c>
      <c r="M88" s="6">
        <v>27690.32</v>
      </c>
      <c r="N88" s="6">
        <v>320309.71000000002</v>
      </c>
      <c r="O88" s="4" t="s">
        <v>56</v>
      </c>
    </row>
    <row r="89" spans="1:15" ht="14.25" customHeight="1" x14ac:dyDescent="0.25">
      <c r="A89" s="7" t="s">
        <v>299</v>
      </c>
      <c r="B89" s="8" t="s">
        <v>300</v>
      </c>
      <c r="C89" s="7" t="s">
        <v>301</v>
      </c>
      <c r="D89" s="8" t="s">
        <v>302</v>
      </c>
      <c r="E89" s="7" t="s">
        <v>108</v>
      </c>
      <c r="F89" s="7" t="s">
        <v>23</v>
      </c>
      <c r="G89" s="8" t="s">
        <v>24</v>
      </c>
      <c r="H89" s="7" t="s">
        <v>405</v>
      </c>
      <c r="I89" s="8" t="s">
        <v>406</v>
      </c>
      <c r="J89" s="8" t="s">
        <v>398</v>
      </c>
      <c r="K89" s="8" t="s">
        <v>340</v>
      </c>
      <c r="L89" s="9">
        <v>348000.03</v>
      </c>
      <c r="M89" s="9">
        <v>27690.32</v>
      </c>
      <c r="N89" s="9">
        <v>320309.71000000002</v>
      </c>
      <c r="O89" s="7" t="s">
        <v>56</v>
      </c>
    </row>
    <row r="90" spans="1:15" ht="14.25" customHeight="1" x14ac:dyDescent="0.25">
      <c r="A90" s="4" t="s">
        <v>299</v>
      </c>
      <c r="B90" s="5" t="s">
        <v>300</v>
      </c>
      <c r="C90" s="4" t="s">
        <v>301</v>
      </c>
      <c r="D90" s="5" t="s">
        <v>302</v>
      </c>
      <c r="E90" s="4" t="s">
        <v>108</v>
      </c>
      <c r="F90" s="4" t="s">
        <v>23</v>
      </c>
      <c r="G90" s="5" t="s">
        <v>24</v>
      </c>
      <c r="H90" s="4" t="s">
        <v>407</v>
      </c>
      <c r="I90" s="5" t="s">
        <v>408</v>
      </c>
      <c r="J90" s="5" t="s">
        <v>398</v>
      </c>
      <c r="K90" s="5" t="s">
        <v>340</v>
      </c>
      <c r="L90" s="6">
        <v>348000.03</v>
      </c>
      <c r="M90" s="6">
        <v>27690.32</v>
      </c>
      <c r="N90" s="6">
        <v>320309.71000000002</v>
      </c>
      <c r="O90" s="4" t="s">
        <v>56</v>
      </c>
    </row>
    <row r="91" spans="1:15" ht="14.25" customHeight="1" x14ac:dyDescent="0.25">
      <c r="A91" s="7" t="s">
        <v>299</v>
      </c>
      <c r="B91" s="8" t="s">
        <v>300</v>
      </c>
      <c r="C91" s="7" t="s">
        <v>301</v>
      </c>
      <c r="D91" s="8" t="s">
        <v>302</v>
      </c>
      <c r="E91" s="7" t="s">
        <v>108</v>
      </c>
      <c r="F91" s="7" t="s">
        <v>23</v>
      </c>
      <c r="G91" s="8" t="s">
        <v>24</v>
      </c>
      <c r="H91" s="7" t="s">
        <v>409</v>
      </c>
      <c r="I91" s="8" t="s">
        <v>410</v>
      </c>
      <c r="J91" s="8" t="s">
        <v>398</v>
      </c>
      <c r="K91" s="8" t="s">
        <v>340</v>
      </c>
      <c r="L91" s="9">
        <v>348000.03</v>
      </c>
      <c r="M91" s="9">
        <v>27690.32</v>
      </c>
      <c r="N91" s="9">
        <v>320309.71000000002</v>
      </c>
      <c r="O91" s="7" t="s">
        <v>56</v>
      </c>
    </row>
    <row r="92" spans="1:15" ht="14.25" customHeight="1" x14ac:dyDescent="0.25">
      <c r="A92" s="4" t="s">
        <v>299</v>
      </c>
      <c r="B92" s="5" t="s">
        <v>300</v>
      </c>
      <c r="C92" s="4" t="s">
        <v>301</v>
      </c>
      <c r="D92" s="5" t="s">
        <v>302</v>
      </c>
      <c r="E92" s="4" t="s">
        <v>108</v>
      </c>
      <c r="F92" s="4" t="s">
        <v>23</v>
      </c>
      <c r="G92" s="5" t="s">
        <v>24</v>
      </c>
      <c r="H92" s="4" t="s">
        <v>411</v>
      </c>
      <c r="I92" s="5" t="s">
        <v>412</v>
      </c>
      <c r="J92" s="5" t="s">
        <v>398</v>
      </c>
      <c r="K92" s="5" t="s">
        <v>340</v>
      </c>
      <c r="L92" s="6">
        <v>348000.03</v>
      </c>
      <c r="M92" s="6">
        <v>27690.32</v>
      </c>
      <c r="N92" s="6">
        <v>320309.71000000002</v>
      </c>
      <c r="O92" s="4" t="s">
        <v>56</v>
      </c>
    </row>
    <row r="93" spans="1:15" ht="14.25" customHeight="1" x14ac:dyDescent="0.25">
      <c r="A93" s="7" t="s">
        <v>299</v>
      </c>
      <c r="B93" s="8" t="s">
        <v>300</v>
      </c>
      <c r="C93" s="7" t="s">
        <v>301</v>
      </c>
      <c r="D93" s="8" t="s">
        <v>302</v>
      </c>
      <c r="E93" s="7" t="s">
        <v>108</v>
      </c>
      <c r="F93" s="7" t="s">
        <v>23</v>
      </c>
      <c r="G93" s="8" t="s">
        <v>24</v>
      </c>
      <c r="H93" s="7" t="s">
        <v>413</v>
      </c>
      <c r="I93" s="8" t="s">
        <v>414</v>
      </c>
      <c r="J93" s="8" t="s">
        <v>398</v>
      </c>
      <c r="K93" s="8" t="s">
        <v>340</v>
      </c>
      <c r="L93" s="9">
        <v>348000.03</v>
      </c>
      <c r="M93" s="9">
        <v>27690.32</v>
      </c>
      <c r="N93" s="9">
        <v>320309.71000000002</v>
      </c>
      <c r="O93" s="7" t="s">
        <v>56</v>
      </c>
    </row>
    <row r="94" spans="1:15" ht="14.25" customHeight="1" x14ac:dyDescent="0.25">
      <c r="A94" s="4" t="s">
        <v>299</v>
      </c>
      <c r="B94" s="5" t="s">
        <v>300</v>
      </c>
      <c r="C94" s="4" t="s">
        <v>301</v>
      </c>
      <c r="D94" s="5" t="s">
        <v>302</v>
      </c>
      <c r="E94" s="4" t="s">
        <v>108</v>
      </c>
      <c r="F94" s="4" t="s">
        <v>23</v>
      </c>
      <c r="G94" s="5" t="s">
        <v>24</v>
      </c>
      <c r="H94" s="4" t="s">
        <v>415</v>
      </c>
      <c r="I94" s="5" t="s">
        <v>416</v>
      </c>
      <c r="J94" s="5" t="s">
        <v>398</v>
      </c>
      <c r="K94" s="5" t="s">
        <v>340</v>
      </c>
      <c r="L94" s="6">
        <v>348000.03</v>
      </c>
      <c r="M94" s="6">
        <v>27690.32</v>
      </c>
      <c r="N94" s="6">
        <v>320309.71000000002</v>
      </c>
      <c r="O94" s="4" t="s">
        <v>56</v>
      </c>
    </row>
    <row r="95" spans="1:15" ht="14.25" customHeight="1" x14ac:dyDescent="0.25">
      <c r="A95" s="7" t="s">
        <v>299</v>
      </c>
      <c r="B95" s="8" t="s">
        <v>300</v>
      </c>
      <c r="C95" s="7" t="s">
        <v>301</v>
      </c>
      <c r="D95" s="8" t="s">
        <v>302</v>
      </c>
      <c r="E95" s="7" t="s">
        <v>108</v>
      </c>
      <c r="F95" s="7" t="s">
        <v>23</v>
      </c>
      <c r="G95" s="8" t="s">
        <v>24</v>
      </c>
      <c r="H95" s="7" t="s">
        <v>417</v>
      </c>
      <c r="I95" s="8" t="s">
        <v>418</v>
      </c>
      <c r="J95" s="8" t="s">
        <v>419</v>
      </c>
      <c r="K95" s="8" t="s">
        <v>340</v>
      </c>
      <c r="L95" s="9">
        <v>77499.94</v>
      </c>
      <c r="M95" s="9">
        <v>6166.63</v>
      </c>
      <c r="N95" s="9">
        <v>71333.31</v>
      </c>
      <c r="O95" s="7" t="s">
        <v>56</v>
      </c>
    </row>
    <row r="96" spans="1:15" ht="14.25" customHeight="1" x14ac:dyDescent="0.25">
      <c r="A96" s="4" t="s">
        <v>370</v>
      </c>
      <c r="B96" s="5" t="s">
        <v>371</v>
      </c>
      <c r="C96" s="4" t="s">
        <v>372</v>
      </c>
      <c r="D96" s="5" t="s">
        <v>373</v>
      </c>
      <c r="E96" s="4" t="s">
        <v>108</v>
      </c>
      <c r="F96" s="4" t="s">
        <v>23</v>
      </c>
      <c r="G96" s="5" t="s">
        <v>24</v>
      </c>
      <c r="H96" s="4" t="s">
        <v>420</v>
      </c>
      <c r="I96" s="5" t="s">
        <v>421</v>
      </c>
      <c r="J96" s="5" t="s">
        <v>422</v>
      </c>
      <c r="K96" s="5" t="s">
        <v>340</v>
      </c>
      <c r="L96" s="6">
        <v>1532000.05</v>
      </c>
      <c r="M96" s="6">
        <v>121901.11</v>
      </c>
      <c r="N96" s="6">
        <v>1410098.94</v>
      </c>
      <c r="O96" s="4" t="s">
        <v>56</v>
      </c>
    </row>
    <row r="97" spans="1:15" ht="14.25" customHeight="1" x14ac:dyDescent="0.25">
      <c r="A97" s="7" t="s">
        <v>251</v>
      </c>
      <c r="B97" s="8" t="s">
        <v>252</v>
      </c>
      <c r="C97" s="7" t="s">
        <v>253</v>
      </c>
      <c r="D97" s="8" t="s">
        <v>254</v>
      </c>
      <c r="E97" s="7" t="s">
        <v>108</v>
      </c>
      <c r="F97" s="7" t="s">
        <v>23</v>
      </c>
      <c r="G97" s="8" t="s">
        <v>24</v>
      </c>
      <c r="H97" s="7" t="s">
        <v>423</v>
      </c>
      <c r="I97" s="8" t="s">
        <v>424</v>
      </c>
      <c r="J97" s="8" t="s">
        <v>376</v>
      </c>
      <c r="K97" s="8" t="s">
        <v>340</v>
      </c>
      <c r="L97" s="9">
        <v>1279999.7</v>
      </c>
      <c r="M97" s="9">
        <v>101849.4</v>
      </c>
      <c r="N97" s="9">
        <v>1178150.3</v>
      </c>
      <c r="O97" s="7" t="s">
        <v>56</v>
      </c>
    </row>
    <row r="98" spans="1:15" ht="14.25" customHeight="1" x14ac:dyDescent="0.25">
      <c r="A98" s="4" t="s">
        <v>185</v>
      </c>
      <c r="B98" s="5" t="s">
        <v>186</v>
      </c>
      <c r="C98" s="4" t="s">
        <v>187</v>
      </c>
      <c r="D98" s="5" t="s">
        <v>188</v>
      </c>
      <c r="E98" s="4" t="s">
        <v>108</v>
      </c>
      <c r="F98" s="4" t="s">
        <v>23</v>
      </c>
      <c r="G98" s="5" t="s">
        <v>24</v>
      </c>
      <c r="H98" s="4" t="s">
        <v>425</v>
      </c>
      <c r="I98" s="5" t="s">
        <v>426</v>
      </c>
      <c r="J98" s="5" t="s">
        <v>350</v>
      </c>
      <c r="K98" s="5" t="s">
        <v>340</v>
      </c>
      <c r="L98" s="6">
        <v>445000.5</v>
      </c>
      <c r="M98" s="6">
        <v>35408.67</v>
      </c>
      <c r="N98" s="6">
        <v>409591.83</v>
      </c>
      <c r="O98" s="4" t="s">
        <v>56</v>
      </c>
    </row>
    <row r="99" spans="1:15" ht="14.25" customHeight="1" x14ac:dyDescent="0.25">
      <c r="A99" s="7" t="s">
        <v>258</v>
      </c>
      <c r="B99" s="8" t="s">
        <v>259</v>
      </c>
      <c r="C99" s="7" t="s">
        <v>260</v>
      </c>
      <c r="D99" s="8" t="s">
        <v>261</v>
      </c>
      <c r="E99" s="7" t="s">
        <v>108</v>
      </c>
      <c r="F99" s="7" t="s">
        <v>23</v>
      </c>
      <c r="G99" s="8" t="s">
        <v>24</v>
      </c>
      <c r="H99" s="7" t="s">
        <v>427</v>
      </c>
      <c r="I99" s="8" t="s">
        <v>428</v>
      </c>
      <c r="J99" s="8" t="s">
        <v>353</v>
      </c>
      <c r="K99" s="8" t="s">
        <v>340</v>
      </c>
      <c r="L99" s="9">
        <v>252000.35</v>
      </c>
      <c r="M99" s="9">
        <v>20051.61</v>
      </c>
      <c r="N99" s="9">
        <v>231948.74</v>
      </c>
      <c r="O99" s="7" t="s">
        <v>56</v>
      </c>
    </row>
    <row r="100" spans="1:15" ht="14.25" customHeight="1" x14ac:dyDescent="0.25">
      <c r="A100" s="4" t="s">
        <v>258</v>
      </c>
      <c r="B100" s="5" t="s">
        <v>259</v>
      </c>
      <c r="C100" s="4" t="s">
        <v>260</v>
      </c>
      <c r="D100" s="5" t="s">
        <v>261</v>
      </c>
      <c r="E100" s="4" t="s">
        <v>108</v>
      </c>
      <c r="F100" s="4" t="s">
        <v>23</v>
      </c>
      <c r="G100" s="5" t="s">
        <v>24</v>
      </c>
      <c r="H100" s="4" t="s">
        <v>429</v>
      </c>
      <c r="I100" s="5" t="s">
        <v>430</v>
      </c>
      <c r="J100" s="5" t="s">
        <v>353</v>
      </c>
      <c r="K100" s="5" t="s">
        <v>340</v>
      </c>
      <c r="L100" s="6">
        <v>252000.35</v>
      </c>
      <c r="M100" s="6">
        <v>20051.61</v>
      </c>
      <c r="N100" s="6">
        <v>231948.74</v>
      </c>
      <c r="O100" s="4" t="s">
        <v>56</v>
      </c>
    </row>
    <row r="101" spans="1:15" ht="14.25" customHeight="1" x14ac:dyDescent="0.25">
      <c r="A101" s="7" t="s">
        <v>357</v>
      </c>
      <c r="B101" s="8" t="s">
        <v>358</v>
      </c>
      <c r="C101" s="7" t="s">
        <v>359</v>
      </c>
      <c r="D101" s="8" t="s">
        <v>360</v>
      </c>
      <c r="E101" s="7" t="s">
        <v>108</v>
      </c>
      <c r="F101" s="7" t="s">
        <v>23</v>
      </c>
      <c r="G101" s="8" t="s">
        <v>24</v>
      </c>
      <c r="H101" s="7" t="s">
        <v>431</v>
      </c>
      <c r="I101" s="8" t="s">
        <v>432</v>
      </c>
      <c r="J101" s="8" t="s">
        <v>343</v>
      </c>
      <c r="K101" s="8" t="s">
        <v>340</v>
      </c>
      <c r="L101" s="9">
        <v>1359999.83</v>
      </c>
      <c r="M101" s="9">
        <v>108215.02</v>
      </c>
      <c r="N101" s="9">
        <v>1251784.81</v>
      </c>
      <c r="O101" s="7" t="s">
        <v>56</v>
      </c>
    </row>
    <row r="102" spans="1:15" ht="14.25" customHeight="1" x14ac:dyDescent="0.25">
      <c r="A102" s="4" t="s">
        <v>258</v>
      </c>
      <c r="B102" s="5" t="s">
        <v>259</v>
      </c>
      <c r="C102" s="4" t="s">
        <v>260</v>
      </c>
      <c r="D102" s="5" t="s">
        <v>261</v>
      </c>
      <c r="E102" s="4" t="s">
        <v>108</v>
      </c>
      <c r="F102" s="4" t="s">
        <v>23</v>
      </c>
      <c r="G102" s="5" t="s">
        <v>24</v>
      </c>
      <c r="H102" s="4" t="s">
        <v>433</v>
      </c>
      <c r="I102" s="5" t="s">
        <v>434</v>
      </c>
      <c r="J102" s="5" t="s">
        <v>353</v>
      </c>
      <c r="K102" s="5" t="s">
        <v>340</v>
      </c>
      <c r="L102" s="6">
        <v>252000.35</v>
      </c>
      <c r="M102" s="6">
        <v>20051.61</v>
      </c>
      <c r="N102" s="6">
        <v>231948.74</v>
      </c>
      <c r="O102" s="4" t="s">
        <v>56</v>
      </c>
    </row>
    <row r="103" spans="1:15" ht="14.25" customHeight="1" x14ac:dyDescent="0.25">
      <c r="A103" s="7" t="s">
        <v>258</v>
      </c>
      <c r="B103" s="8" t="s">
        <v>259</v>
      </c>
      <c r="C103" s="7" t="s">
        <v>260</v>
      </c>
      <c r="D103" s="8" t="s">
        <v>261</v>
      </c>
      <c r="E103" s="7" t="s">
        <v>108</v>
      </c>
      <c r="F103" s="7" t="s">
        <v>23</v>
      </c>
      <c r="G103" s="8" t="s">
        <v>24</v>
      </c>
      <c r="H103" s="7" t="s">
        <v>435</v>
      </c>
      <c r="I103" s="8" t="s">
        <v>436</v>
      </c>
      <c r="J103" s="8" t="s">
        <v>353</v>
      </c>
      <c r="K103" s="8" t="s">
        <v>340</v>
      </c>
      <c r="L103" s="9">
        <v>252000.35</v>
      </c>
      <c r="M103" s="9">
        <v>20051.61</v>
      </c>
      <c r="N103" s="9">
        <v>231948.74</v>
      </c>
      <c r="O103" s="7" t="s">
        <v>56</v>
      </c>
    </row>
    <row r="104" spans="1:15" ht="14.25" customHeight="1" x14ac:dyDescent="0.25">
      <c r="A104" s="4" t="s">
        <v>104</v>
      </c>
      <c r="B104" s="5" t="s">
        <v>105</v>
      </c>
      <c r="C104" s="4" t="s">
        <v>106</v>
      </c>
      <c r="D104" s="5" t="s">
        <v>107</v>
      </c>
      <c r="E104" s="4" t="s">
        <v>108</v>
      </c>
      <c r="F104" s="4" t="s">
        <v>23</v>
      </c>
      <c r="G104" s="5" t="s">
        <v>24</v>
      </c>
      <c r="H104" s="4" t="s">
        <v>437</v>
      </c>
      <c r="I104" s="5" t="s">
        <v>438</v>
      </c>
      <c r="J104" s="5" t="s">
        <v>369</v>
      </c>
      <c r="K104" s="5" t="s">
        <v>340</v>
      </c>
      <c r="L104" s="6">
        <v>368600.12</v>
      </c>
      <c r="M104" s="6">
        <v>29329.49</v>
      </c>
      <c r="N104" s="6">
        <v>339270.63</v>
      </c>
      <c r="O104" s="4" t="s">
        <v>56</v>
      </c>
    </row>
    <row r="105" spans="1:15" ht="14.25" customHeight="1" x14ac:dyDescent="0.25">
      <c r="A105" s="7" t="s">
        <v>104</v>
      </c>
      <c r="B105" s="8" t="s">
        <v>105</v>
      </c>
      <c r="C105" s="7" t="s">
        <v>106</v>
      </c>
      <c r="D105" s="8" t="s">
        <v>107</v>
      </c>
      <c r="E105" s="7" t="s">
        <v>108</v>
      </c>
      <c r="F105" s="7" t="s">
        <v>23</v>
      </c>
      <c r="G105" s="8" t="s">
        <v>24</v>
      </c>
      <c r="H105" s="7" t="s">
        <v>439</v>
      </c>
      <c r="I105" s="8" t="s">
        <v>440</v>
      </c>
      <c r="J105" s="8" t="s">
        <v>369</v>
      </c>
      <c r="K105" s="8" t="s">
        <v>340</v>
      </c>
      <c r="L105" s="9">
        <v>368600.12</v>
      </c>
      <c r="M105" s="9">
        <v>29329.49</v>
      </c>
      <c r="N105" s="9">
        <v>339270.63</v>
      </c>
      <c r="O105" s="7" t="s">
        <v>56</v>
      </c>
    </row>
    <row r="106" spans="1:15" ht="14.25" customHeight="1" x14ac:dyDescent="0.25">
      <c r="A106" s="4" t="s">
        <v>225</v>
      </c>
      <c r="B106" s="5" t="s">
        <v>226</v>
      </c>
      <c r="C106" s="4" t="s">
        <v>227</v>
      </c>
      <c r="D106" s="5" t="s">
        <v>228</v>
      </c>
      <c r="E106" s="4" t="s">
        <v>108</v>
      </c>
      <c r="F106" s="4" t="s">
        <v>23</v>
      </c>
      <c r="G106" s="5" t="s">
        <v>24</v>
      </c>
      <c r="H106" s="4" t="s">
        <v>441</v>
      </c>
      <c r="I106" s="5" t="s">
        <v>442</v>
      </c>
      <c r="J106" s="5" t="s">
        <v>343</v>
      </c>
      <c r="K106" s="5" t="s">
        <v>340</v>
      </c>
      <c r="L106" s="6">
        <v>1359999.83</v>
      </c>
      <c r="M106" s="6">
        <v>108215.02</v>
      </c>
      <c r="N106" s="6">
        <v>1251784.81</v>
      </c>
      <c r="O106" s="4" t="s">
        <v>56</v>
      </c>
    </row>
    <row r="107" spans="1:15" ht="14.25" customHeight="1" x14ac:dyDescent="0.25">
      <c r="A107" s="7" t="s">
        <v>299</v>
      </c>
      <c r="B107" s="8" t="s">
        <v>300</v>
      </c>
      <c r="C107" s="7" t="s">
        <v>301</v>
      </c>
      <c r="D107" s="8" t="s">
        <v>302</v>
      </c>
      <c r="E107" s="7" t="s">
        <v>108</v>
      </c>
      <c r="F107" s="7" t="s">
        <v>23</v>
      </c>
      <c r="G107" s="8" t="s">
        <v>24</v>
      </c>
      <c r="H107" s="7" t="s">
        <v>443</v>
      </c>
      <c r="I107" s="8" t="s">
        <v>444</v>
      </c>
      <c r="J107" s="8" t="s">
        <v>350</v>
      </c>
      <c r="K107" s="8" t="s">
        <v>340</v>
      </c>
      <c r="L107" s="9">
        <v>445000.5</v>
      </c>
      <c r="M107" s="9">
        <v>35408.67</v>
      </c>
      <c r="N107" s="9">
        <v>409591.83</v>
      </c>
      <c r="O107" s="7" t="s">
        <v>56</v>
      </c>
    </row>
    <row r="108" spans="1:15" ht="14.25" customHeight="1" x14ac:dyDescent="0.25">
      <c r="A108" s="4" t="s">
        <v>344</v>
      </c>
      <c r="B108" s="5" t="s">
        <v>345</v>
      </c>
      <c r="C108" s="4" t="s">
        <v>346</v>
      </c>
      <c r="D108" s="5" t="s">
        <v>347</v>
      </c>
      <c r="E108" s="4" t="s">
        <v>108</v>
      </c>
      <c r="F108" s="4" t="s">
        <v>23</v>
      </c>
      <c r="G108" s="5" t="s">
        <v>24</v>
      </c>
      <c r="H108" s="4" t="s">
        <v>445</v>
      </c>
      <c r="I108" s="5" t="s">
        <v>446</v>
      </c>
      <c r="J108" s="5" t="s">
        <v>353</v>
      </c>
      <c r="K108" s="5" t="s">
        <v>340</v>
      </c>
      <c r="L108" s="6">
        <v>252000.35</v>
      </c>
      <c r="M108" s="6">
        <v>20051.61</v>
      </c>
      <c r="N108" s="6">
        <v>231948.74</v>
      </c>
      <c r="O108" s="4" t="s">
        <v>56</v>
      </c>
    </row>
    <row r="109" spans="1:15" ht="14.25" customHeight="1" x14ac:dyDescent="0.25">
      <c r="A109" s="7" t="s">
        <v>299</v>
      </c>
      <c r="B109" s="8" t="s">
        <v>300</v>
      </c>
      <c r="C109" s="7" t="s">
        <v>301</v>
      </c>
      <c r="D109" s="8" t="s">
        <v>302</v>
      </c>
      <c r="E109" s="7" t="s">
        <v>108</v>
      </c>
      <c r="F109" s="7" t="s">
        <v>23</v>
      </c>
      <c r="G109" s="8" t="s">
        <v>24</v>
      </c>
      <c r="H109" s="7" t="s">
        <v>447</v>
      </c>
      <c r="I109" s="8" t="s">
        <v>448</v>
      </c>
      <c r="J109" s="8" t="s">
        <v>356</v>
      </c>
      <c r="K109" s="8" t="s">
        <v>340</v>
      </c>
      <c r="L109" s="9">
        <v>125999.58</v>
      </c>
      <c r="M109" s="9">
        <v>10025.81</v>
      </c>
      <c r="N109" s="9">
        <v>115973.77</v>
      </c>
      <c r="O109" s="7" t="s">
        <v>56</v>
      </c>
    </row>
    <row r="110" spans="1:15" ht="14.25" customHeight="1" x14ac:dyDescent="0.25">
      <c r="A110" s="4" t="s">
        <v>104</v>
      </c>
      <c r="B110" s="5" t="s">
        <v>105</v>
      </c>
      <c r="C110" s="4" t="s">
        <v>106</v>
      </c>
      <c r="D110" s="5" t="s">
        <v>107</v>
      </c>
      <c r="E110" s="4" t="s">
        <v>108</v>
      </c>
      <c r="F110" s="4" t="s">
        <v>23</v>
      </c>
      <c r="G110" s="5" t="s">
        <v>24</v>
      </c>
      <c r="H110" s="4" t="s">
        <v>449</v>
      </c>
      <c r="I110" s="5" t="s">
        <v>450</v>
      </c>
      <c r="J110" s="5" t="s">
        <v>451</v>
      </c>
      <c r="K110" s="5" t="s">
        <v>340</v>
      </c>
      <c r="L110" s="6">
        <v>1139999.77</v>
      </c>
      <c r="M110" s="6">
        <v>90709.68</v>
      </c>
      <c r="N110" s="6">
        <v>1049290.0900000001</v>
      </c>
      <c r="O110" s="4" t="s">
        <v>56</v>
      </c>
    </row>
    <row r="111" spans="1:15" ht="14.25" customHeight="1" x14ac:dyDescent="0.25">
      <c r="A111" s="7" t="s">
        <v>185</v>
      </c>
      <c r="B111" s="8" t="s">
        <v>186</v>
      </c>
      <c r="C111" s="7" t="s">
        <v>187</v>
      </c>
      <c r="D111" s="8" t="s">
        <v>188</v>
      </c>
      <c r="E111" s="7" t="s">
        <v>108</v>
      </c>
      <c r="F111" s="7" t="s">
        <v>23</v>
      </c>
      <c r="G111" s="8" t="s">
        <v>24</v>
      </c>
      <c r="H111" s="7" t="s">
        <v>452</v>
      </c>
      <c r="I111" s="8" t="s">
        <v>453</v>
      </c>
      <c r="J111" s="8" t="s">
        <v>339</v>
      </c>
      <c r="K111" s="8" t="s">
        <v>340</v>
      </c>
      <c r="L111" s="9">
        <v>630000.28</v>
      </c>
      <c r="M111" s="9">
        <v>50129.03</v>
      </c>
      <c r="N111" s="9">
        <v>579871.25</v>
      </c>
      <c r="O111" s="7" t="s">
        <v>56</v>
      </c>
    </row>
    <row r="112" spans="1:15" ht="14.25" customHeight="1" x14ac:dyDescent="0.25">
      <c r="A112" s="4" t="s">
        <v>331</v>
      </c>
      <c r="B112" s="5" t="s">
        <v>332</v>
      </c>
      <c r="C112" s="4" t="s">
        <v>106</v>
      </c>
      <c r="D112" s="5" t="s">
        <v>107</v>
      </c>
      <c r="E112" s="4" t="s">
        <v>108</v>
      </c>
      <c r="F112" s="4" t="s">
        <v>23</v>
      </c>
      <c r="G112" s="5" t="s">
        <v>24</v>
      </c>
      <c r="H112" s="4" t="s">
        <v>454</v>
      </c>
      <c r="I112" s="5" t="s">
        <v>455</v>
      </c>
      <c r="J112" s="5" t="s">
        <v>456</v>
      </c>
      <c r="K112" s="5" t="s">
        <v>340</v>
      </c>
      <c r="L112" s="6">
        <v>2350000.1</v>
      </c>
      <c r="M112" s="6">
        <v>186989.22</v>
      </c>
      <c r="N112" s="6">
        <v>2163010.88</v>
      </c>
      <c r="O112" s="4" t="s">
        <v>56</v>
      </c>
    </row>
    <row r="113" spans="1:15" ht="14.25" customHeight="1" x14ac:dyDescent="0.25">
      <c r="A113" s="7" t="s">
        <v>299</v>
      </c>
      <c r="B113" s="8" t="s">
        <v>300</v>
      </c>
      <c r="C113" s="7" t="s">
        <v>301</v>
      </c>
      <c r="D113" s="8" t="s">
        <v>302</v>
      </c>
      <c r="E113" s="7" t="s">
        <v>108</v>
      </c>
      <c r="F113" s="7" t="s">
        <v>23</v>
      </c>
      <c r="G113" s="8" t="s">
        <v>24</v>
      </c>
      <c r="H113" s="7" t="s">
        <v>457</v>
      </c>
      <c r="I113" s="8" t="s">
        <v>458</v>
      </c>
      <c r="J113" s="8" t="s">
        <v>459</v>
      </c>
      <c r="K113" s="8" t="s">
        <v>340</v>
      </c>
      <c r="L113" s="9">
        <v>794999.73</v>
      </c>
      <c r="M113" s="9">
        <v>63258.06</v>
      </c>
      <c r="N113" s="9">
        <v>731741.67</v>
      </c>
      <c r="O113" s="7" t="s">
        <v>56</v>
      </c>
    </row>
    <row r="114" spans="1:15" ht="14.25" customHeight="1" x14ac:dyDescent="0.25">
      <c r="A114" s="4" t="s">
        <v>104</v>
      </c>
      <c r="B114" s="5" t="s">
        <v>105</v>
      </c>
      <c r="C114" s="4" t="s">
        <v>106</v>
      </c>
      <c r="D114" s="5" t="s">
        <v>107</v>
      </c>
      <c r="E114" s="4" t="s">
        <v>108</v>
      </c>
      <c r="F114" s="4" t="s">
        <v>23</v>
      </c>
      <c r="G114" s="5" t="s">
        <v>24</v>
      </c>
      <c r="H114" s="4" t="s">
        <v>460</v>
      </c>
      <c r="I114" s="5" t="s">
        <v>461</v>
      </c>
      <c r="J114" s="5" t="s">
        <v>459</v>
      </c>
      <c r="K114" s="5" t="s">
        <v>340</v>
      </c>
      <c r="L114" s="6">
        <v>794999.73</v>
      </c>
      <c r="M114" s="6">
        <v>63258.06</v>
      </c>
      <c r="N114" s="6">
        <v>731741.67</v>
      </c>
      <c r="O114" s="4" t="s">
        <v>56</v>
      </c>
    </row>
    <row r="115" spans="1:15" ht="14.25" customHeight="1" x14ac:dyDescent="0.25">
      <c r="A115" s="7" t="s">
        <v>323</v>
      </c>
      <c r="B115" s="8" t="s">
        <v>324</v>
      </c>
      <c r="C115" s="7" t="s">
        <v>325</v>
      </c>
      <c r="D115" s="8" t="s">
        <v>326</v>
      </c>
      <c r="E115" s="7" t="s">
        <v>108</v>
      </c>
      <c r="F115" s="7" t="s">
        <v>23</v>
      </c>
      <c r="G115" s="8" t="s">
        <v>24</v>
      </c>
      <c r="H115" s="7" t="s">
        <v>462</v>
      </c>
      <c r="I115" s="8" t="s">
        <v>463</v>
      </c>
      <c r="J115" s="8" t="s">
        <v>459</v>
      </c>
      <c r="K115" s="8" t="s">
        <v>340</v>
      </c>
      <c r="L115" s="9">
        <v>794999.73</v>
      </c>
      <c r="M115" s="9">
        <v>63258.06</v>
      </c>
      <c r="N115" s="9">
        <v>731741.67</v>
      </c>
      <c r="O115" s="7" t="s">
        <v>56</v>
      </c>
    </row>
    <row r="116" spans="1:15" ht="14.25" customHeight="1" x14ac:dyDescent="0.25">
      <c r="A116" s="4" t="s">
        <v>203</v>
      </c>
      <c r="B116" s="5" t="s">
        <v>204</v>
      </c>
      <c r="C116" s="4" t="s">
        <v>205</v>
      </c>
      <c r="D116" s="5" t="s">
        <v>206</v>
      </c>
      <c r="E116" s="4" t="s">
        <v>108</v>
      </c>
      <c r="F116" s="4" t="s">
        <v>23</v>
      </c>
      <c r="G116" s="5" t="s">
        <v>24</v>
      </c>
      <c r="H116" s="4" t="s">
        <v>464</v>
      </c>
      <c r="I116" s="5" t="s">
        <v>465</v>
      </c>
      <c r="J116" s="5" t="s">
        <v>353</v>
      </c>
      <c r="K116" s="5" t="s">
        <v>340</v>
      </c>
      <c r="L116" s="6">
        <v>252000.35</v>
      </c>
      <c r="M116" s="6">
        <v>20051.61</v>
      </c>
      <c r="N116" s="6">
        <v>231948.74</v>
      </c>
      <c r="O116" s="4" t="s">
        <v>56</v>
      </c>
    </row>
    <row r="117" spans="1:15" ht="14.25" customHeight="1" x14ac:dyDescent="0.25">
      <c r="A117" s="7" t="s">
        <v>203</v>
      </c>
      <c r="B117" s="8" t="s">
        <v>204</v>
      </c>
      <c r="C117" s="7" t="s">
        <v>205</v>
      </c>
      <c r="D117" s="8" t="s">
        <v>206</v>
      </c>
      <c r="E117" s="7" t="s">
        <v>108</v>
      </c>
      <c r="F117" s="7" t="s">
        <v>23</v>
      </c>
      <c r="G117" s="8" t="s">
        <v>24</v>
      </c>
      <c r="H117" s="7" t="s">
        <v>466</v>
      </c>
      <c r="I117" s="8" t="s">
        <v>467</v>
      </c>
      <c r="J117" s="8" t="s">
        <v>353</v>
      </c>
      <c r="K117" s="8" t="s">
        <v>340</v>
      </c>
      <c r="L117" s="9">
        <v>252000.35</v>
      </c>
      <c r="M117" s="9">
        <v>20051.61</v>
      </c>
      <c r="N117" s="9">
        <v>231948.74</v>
      </c>
      <c r="O117" s="7" t="s">
        <v>56</v>
      </c>
    </row>
    <row r="118" spans="1:15" ht="14.25" customHeight="1" x14ac:dyDescent="0.25">
      <c r="A118" s="4" t="s">
        <v>203</v>
      </c>
      <c r="B118" s="5" t="s">
        <v>204</v>
      </c>
      <c r="C118" s="4" t="s">
        <v>205</v>
      </c>
      <c r="D118" s="5" t="s">
        <v>206</v>
      </c>
      <c r="E118" s="4" t="s">
        <v>108</v>
      </c>
      <c r="F118" s="4" t="s">
        <v>23</v>
      </c>
      <c r="G118" s="5" t="s">
        <v>24</v>
      </c>
      <c r="H118" s="4" t="s">
        <v>468</v>
      </c>
      <c r="I118" s="5" t="s">
        <v>469</v>
      </c>
      <c r="J118" s="5" t="s">
        <v>353</v>
      </c>
      <c r="K118" s="5" t="s">
        <v>340</v>
      </c>
      <c r="L118" s="6">
        <v>252000.35</v>
      </c>
      <c r="M118" s="6">
        <v>20051.61</v>
      </c>
      <c r="N118" s="6">
        <v>231948.74</v>
      </c>
      <c r="O118" s="4" t="s">
        <v>56</v>
      </c>
    </row>
    <row r="119" spans="1:15" ht="14.25" customHeight="1" x14ac:dyDescent="0.25">
      <c r="A119" s="7" t="s">
        <v>203</v>
      </c>
      <c r="B119" s="8" t="s">
        <v>204</v>
      </c>
      <c r="C119" s="7" t="s">
        <v>205</v>
      </c>
      <c r="D119" s="8" t="s">
        <v>206</v>
      </c>
      <c r="E119" s="7" t="s">
        <v>108</v>
      </c>
      <c r="F119" s="7" t="s">
        <v>23</v>
      </c>
      <c r="G119" s="8" t="s">
        <v>24</v>
      </c>
      <c r="H119" s="7" t="s">
        <v>470</v>
      </c>
      <c r="I119" s="8" t="s">
        <v>471</v>
      </c>
      <c r="J119" s="8" t="s">
        <v>353</v>
      </c>
      <c r="K119" s="8" t="s">
        <v>340</v>
      </c>
      <c r="L119" s="9">
        <v>252000.35</v>
      </c>
      <c r="M119" s="9">
        <v>20051.61</v>
      </c>
      <c r="N119" s="9">
        <v>231948.74</v>
      </c>
      <c r="O119" s="7" t="s">
        <v>56</v>
      </c>
    </row>
    <row r="120" spans="1:15" ht="14.25" customHeight="1" x14ac:dyDescent="0.25">
      <c r="A120" s="4" t="s">
        <v>203</v>
      </c>
      <c r="B120" s="5" t="s">
        <v>204</v>
      </c>
      <c r="C120" s="4" t="s">
        <v>205</v>
      </c>
      <c r="D120" s="5" t="s">
        <v>206</v>
      </c>
      <c r="E120" s="4" t="s">
        <v>108</v>
      </c>
      <c r="F120" s="4" t="s">
        <v>23</v>
      </c>
      <c r="G120" s="5" t="s">
        <v>24</v>
      </c>
      <c r="H120" s="4" t="s">
        <v>472</v>
      </c>
      <c r="I120" s="5" t="s">
        <v>473</v>
      </c>
      <c r="J120" s="5" t="s">
        <v>353</v>
      </c>
      <c r="K120" s="5" t="s">
        <v>340</v>
      </c>
      <c r="L120" s="6">
        <v>252000.35</v>
      </c>
      <c r="M120" s="6">
        <v>20051.61</v>
      </c>
      <c r="N120" s="6">
        <v>231948.74</v>
      </c>
      <c r="O120" s="4" t="s">
        <v>56</v>
      </c>
    </row>
    <row r="121" spans="1:15" ht="14.25" customHeight="1" x14ac:dyDescent="0.25">
      <c r="A121" s="7" t="s">
        <v>203</v>
      </c>
      <c r="B121" s="8" t="s">
        <v>204</v>
      </c>
      <c r="C121" s="7" t="s">
        <v>205</v>
      </c>
      <c r="D121" s="8" t="s">
        <v>206</v>
      </c>
      <c r="E121" s="7" t="s">
        <v>108</v>
      </c>
      <c r="F121" s="7" t="s">
        <v>23</v>
      </c>
      <c r="G121" s="8" t="s">
        <v>24</v>
      </c>
      <c r="H121" s="7" t="s">
        <v>474</v>
      </c>
      <c r="I121" s="8" t="s">
        <v>475</v>
      </c>
      <c r="J121" s="8" t="s">
        <v>353</v>
      </c>
      <c r="K121" s="8" t="s">
        <v>340</v>
      </c>
      <c r="L121" s="9">
        <v>252000.35</v>
      </c>
      <c r="M121" s="9">
        <v>20051.61</v>
      </c>
      <c r="N121" s="9">
        <v>231948.74</v>
      </c>
      <c r="O121" s="7" t="s">
        <v>56</v>
      </c>
    </row>
    <row r="122" spans="1:15" ht="14.25" customHeight="1" x14ac:dyDescent="0.25">
      <c r="A122" s="4" t="s">
        <v>370</v>
      </c>
      <c r="B122" s="5" t="s">
        <v>371</v>
      </c>
      <c r="C122" s="4" t="s">
        <v>372</v>
      </c>
      <c r="D122" s="5" t="s">
        <v>373</v>
      </c>
      <c r="E122" s="4" t="s">
        <v>108</v>
      </c>
      <c r="F122" s="4" t="s">
        <v>23</v>
      </c>
      <c r="G122" s="5" t="s">
        <v>24</v>
      </c>
      <c r="H122" s="4" t="s">
        <v>476</v>
      </c>
      <c r="I122" s="5" t="s">
        <v>477</v>
      </c>
      <c r="J122" s="5" t="s">
        <v>356</v>
      </c>
      <c r="K122" s="5" t="s">
        <v>340</v>
      </c>
      <c r="L122" s="6">
        <v>125999.58</v>
      </c>
      <c r="M122" s="6">
        <v>10025.81</v>
      </c>
      <c r="N122" s="6">
        <v>115973.77</v>
      </c>
      <c r="O122" s="4" t="s">
        <v>56</v>
      </c>
    </row>
    <row r="123" spans="1:15" ht="14.25" customHeight="1" x14ac:dyDescent="0.25">
      <c r="A123" s="7" t="s">
        <v>185</v>
      </c>
      <c r="B123" s="8" t="s">
        <v>186</v>
      </c>
      <c r="C123" s="7" t="s">
        <v>187</v>
      </c>
      <c r="D123" s="8" t="s">
        <v>188</v>
      </c>
      <c r="E123" s="7" t="s">
        <v>108</v>
      </c>
      <c r="F123" s="7" t="s">
        <v>23</v>
      </c>
      <c r="G123" s="8" t="s">
        <v>24</v>
      </c>
      <c r="H123" s="7" t="s">
        <v>478</v>
      </c>
      <c r="I123" s="8" t="s">
        <v>479</v>
      </c>
      <c r="J123" s="8" t="s">
        <v>356</v>
      </c>
      <c r="K123" s="8" t="s">
        <v>340</v>
      </c>
      <c r="L123" s="9">
        <v>125999.58</v>
      </c>
      <c r="M123" s="9">
        <v>10025.81</v>
      </c>
      <c r="N123" s="9">
        <v>115973.77</v>
      </c>
      <c r="O123" s="7" t="s">
        <v>56</v>
      </c>
    </row>
    <row r="124" spans="1:15" ht="14.25" customHeight="1" x14ac:dyDescent="0.25">
      <c r="A124" s="4" t="s">
        <v>251</v>
      </c>
      <c r="B124" s="5" t="s">
        <v>252</v>
      </c>
      <c r="C124" s="4" t="s">
        <v>253</v>
      </c>
      <c r="D124" s="5" t="s">
        <v>254</v>
      </c>
      <c r="E124" s="4" t="s">
        <v>108</v>
      </c>
      <c r="F124" s="4" t="s">
        <v>23</v>
      </c>
      <c r="G124" s="5" t="s">
        <v>24</v>
      </c>
      <c r="H124" s="4" t="s">
        <v>480</v>
      </c>
      <c r="I124" s="5" t="s">
        <v>481</v>
      </c>
      <c r="J124" s="5" t="s">
        <v>356</v>
      </c>
      <c r="K124" s="5" t="s">
        <v>340</v>
      </c>
      <c r="L124" s="6">
        <v>125999.58</v>
      </c>
      <c r="M124" s="6">
        <v>10025.81</v>
      </c>
      <c r="N124" s="6">
        <v>115973.77</v>
      </c>
      <c r="O124" s="4" t="s">
        <v>56</v>
      </c>
    </row>
    <row r="125" spans="1:15" ht="14.25" customHeight="1" x14ac:dyDescent="0.25">
      <c r="A125" s="7" t="s">
        <v>344</v>
      </c>
      <c r="B125" s="8" t="s">
        <v>345</v>
      </c>
      <c r="C125" s="7" t="s">
        <v>346</v>
      </c>
      <c r="D125" s="8" t="s">
        <v>347</v>
      </c>
      <c r="E125" s="7" t="s">
        <v>108</v>
      </c>
      <c r="F125" s="7" t="s">
        <v>23</v>
      </c>
      <c r="G125" s="8" t="s">
        <v>24</v>
      </c>
      <c r="H125" s="7" t="s">
        <v>482</v>
      </c>
      <c r="I125" s="8" t="s">
        <v>483</v>
      </c>
      <c r="J125" s="8" t="s">
        <v>381</v>
      </c>
      <c r="K125" s="8" t="s">
        <v>340</v>
      </c>
      <c r="L125" s="9">
        <v>3387800</v>
      </c>
      <c r="M125" s="9">
        <v>269566.90999999997</v>
      </c>
      <c r="N125" s="9">
        <v>3118233.09</v>
      </c>
      <c r="O125" s="7" t="s">
        <v>56</v>
      </c>
    </row>
    <row r="126" spans="1:15" ht="14.25" customHeight="1" x14ac:dyDescent="0.25">
      <c r="A126" s="4" t="s">
        <v>258</v>
      </c>
      <c r="B126" s="5" t="s">
        <v>259</v>
      </c>
      <c r="C126" s="4" t="s">
        <v>260</v>
      </c>
      <c r="D126" s="5" t="s">
        <v>261</v>
      </c>
      <c r="E126" s="4" t="s">
        <v>484</v>
      </c>
      <c r="F126" s="4" t="s">
        <v>23</v>
      </c>
      <c r="G126" s="5" t="s">
        <v>24</v>
      </c>
      <c r="H126" s="4" t="s">
        <v>485</v>
      </c>
      <c r="I126" s="5" t="s">
        <v>486</v>
      </c>
      <c r="J126" s="5" t="s">
        <v>381</v>
      </c>
      <c r="K126" s="5" t="s">
        <v>340</v>
      </c>
      <c r="L126" s="6">
        <v>3387800</v>
      </c>
      <c r="M126" s="6">
        <v>269566.90999999997</v>
      </c>
      <c r="N126" s="6">
        <v>3118233.09</v>
      </c>
      <c r="O126" s="4" t="s">
        <v>56</v>
      </c>
    </row>
    <row r="127" spans="1:15" s="12" customFormat="1" ht="14.25" customHeight="1" x14ac:dyDescent="0.25">
      <c r="A127" s="1"/>
      <c r="B127" s="2"/>
      <c r="C127" s="1"/>
      <c r="D127" s="2"/>
      <c r="E127" s="1"/>
      <c r="F127" s="1"/>
      <c r="G127" s="2" t="s">
        <v>727</v>
      </c>
      <c r="H127" s="1"/>
      <c r="I127" s="2"/>
      <c r="J127" s="2"/>
      <c r="K127" s="2"/>
      <c r="L127" s="3">
        <f>SUM(L27:L126)</f>
        <v>117716405.98999995</v>
      </c>
      <c r="M127" s="3">
        <f t="shared" ref="M127:N127" si="1">SUM(M27:M126)</f>
        <v>69123448.029999986</v>
      </c>
      <c r="N127" s="3">
        <f t="shared" si="1"/>
        <v>48592957.960000038</v>
      </c>
      <c r="O127" s="1"/>
    </row>
    <row r="128" spans="1:15" ht="14.25" customHeight="1" x14ac:dyDescent="0.25">
      <c r="A128" s="7" t="s">
        <v>104</v>
      </c>
      <c r="B128" s="8" t="s">
        <v>105</v>
      </c>
      <c r="C128" s="7" t="s">
        <v>106</v>
      </c>
      <c r="D128" s="8" t="s">
        <v>107</v>
      </c>
      <c r="E128" s="7" t="s">
        <v>108</v>
      </c>
      <c r="F128" s="7" t="s">
        <v>27</v>
      </c>
      <c r="G128" s="8" t="s">
        <v>28</v>
      </c>
      <c r="H128" s="7" t="s">
        <v>487</v>
      </c>
      <c r="I128" s="8" t="s">
        <v>488</v>
      </c>
      <c r="J128" s="8" t="s">
        <v>489</v>
      </c>
      <c r="K128" s="8" t="s">
        <v>490</v>
      </c>
      <c r="L128" s="9">
        <v>5400000</v>
      </c>
      <c r="M128" s="9">
        <v>5400000</v>
      </c>
      <c r="N128" s="10">
        <v>0</v>
      </c>
      <c r="O128" s="7" t="s">
        <v>56</v>
      </c>
    </row>
    <row r="129" spans="1:15" ht="14.25" customHeight="1" x14ac:dyDescent="0.25">
      <c r="A129" s="4" t="s">
        <v>104</v>
      </c>
      <c r="B129" s="5" t="s">
        <v>105</v>
      </c>
      <c r="C129" s="4" t="s">
        <v>106</v>
      </c>
      <c r="D129" s="5" t="s">
        <v>107</v>
      </c>
      <c r="E129" s="4" t="s">
        <v>108</v>
      </c>
      <c r="F129" s="4" t="s">
        <v>27</v>
      </c>
      <c r="G129" s="5" t="s">
        <v>28</v>
      </c>
      <c r="H129" s="4" t="s">
        <v>491</v>
      </c>
      <c r="I129" s="5" t="s">
        <v>492</v>
      </c>
      <c r="J129" s="5" t="s">
        <v>493</v>
      </c>
      <c r="K129" s="5" t="s">
        <v>494</v>
      </c>
      <c r="L129" s="6">
        <v>870000</v>
      </c>
      <c r="M129" s="6">
        <v>841000</v>
      </c>
      <c r="N129" s="6">
        <v>29000</v>
      </c>
      <c r="O129" s="4" t="s">
        <v>56</v>
      </c>
    </row>
    <row r="130" spans="1:15" ht="14.25" customHeight="1" x14ac:dyDescent="0.25">
      <c r="A130" s="7" t="s">
        <v>104</v>
      </c>
      <c r="B130" s="8" t="s">
        <v>105</v>
      </c>
      <c r="C130" s="7" t="s">
        <v>106</v>
      </c>
      <c r="D130" s="8" t="s">
        <v>107</v>
      </c>
      <c r="E130" s="7" t="s">
        <v>108</v>
      </c>
      <c r="F130" s="7" t="s">
        <v>27</v>
      </c>
      <c r="G130" s="8" t="s">
        <v>28</v>
      </c>
      <c r="H130" s="7" t="s">
        <v>495</v>
      </c>
      <c r="I130" s="8" t="s">
        <v>496</v>
      </c>
      <c r="J130" s="8" t="s">
        <v>497</v>
      </c>
      <c r="K130" s="8" t="s">
        <v>217</v>
      </c>
      <c r="L130" s="9">
        <v>2100180</v>
      </c>
      <c r="M130" s="9">
        <v>2100180</v>
      </c>
      <c r="N130" s="10">
        <v>0</v>
      </c>
      <c r="O130" s="7" t="s">
        <v>56</v>
      </c>
    </row>
    <row r="131" spans="1:15" s="12" customFormat="1" ht="14.25" customHeight="1" x14ac:dyDescent="0.25">
      <c r="A131" s="1"/>
      <c r="B131" s="2"/>
      <c r="C131" s="1"/>
      <c r="D131" s="2"/>
      <c r="E131" s="1"/>
      <c r="F131" s="1"/>
      <c r="G131" s="2" t="s">
        <v>727</v>
      </c>
      <c r="H131" s="1"/>
      <c r="I131" s="2"/>
      <c r="J131" s="2"/>
      <c r="K131" s="2"/>
      <c r="L131" s="3">
        <f>SUM(L128:L130)</f>
        <v>8370180</v>
      </c>
      <c r="M131" s="3">
        <f t="shared" ref="M131:N131" si="2">SUM(M128:M130)</f>
        <v>8341180</v>
      </c>
      <c r="N131" s="3">
        <f t="shared" si="2"/>
        <v>29000</v>
      </c>
      <c r="O131" s="1"/>
    </row>
    <row r="132" spans="1:15" ht="14.25" customHeight="1" x14ac:dyDescent="0.25">
      <c r="A132" s="4" t="s">
        <v>104</v>
      </c>
      <c r="B132" s="5" t="s">
        <v>105</v>
      </c>
      <c r="C132" s="4" t="s">
        <v>106</v>
      </c>
      <c r="D132" s="5" t="s">
        <v>107</v>
      </c>
      <c r="E132" s="4" t="s">
        <v>189</v>
      </c>
      <c r="F132" s="4" t="s">
        <v>33</v>
      </c>
      <c r="G132" s="5" t="s">
        <v>34</v>
      </c>
      <c r="H132" s="4" t="s">
        <v>498</v>
      </c>
      <c r="I132" s="5" t="s">
        <v>499</v>
      </c>
      <c r="J132" s="5" t="s">
        <v>500</v>
      </c>
      <c r="K132" s="5" t="s">
        <v>501</v>
      </c>
      <c r="L132" s="6">
        <v>1545690</v>
      </c>
      <c r="M132" s="6">
        <v>1545690</v>
      </c>
      <c r="N132" s="11">
        <v>0</v>
      </c>
      <c r="O132" s="4" t="s">
        <v>60</v>
      </c>
    </row>
    <row r="133" spans="1:15" ht="14.25" customHeight="1" x14ac:dyDescent="0.25">
      <c r="A133" s="7" t="s">
        <v>104</v>
      </c>
      <c r="B133" s="8" t="s">
        <v>105</v>
      </c>
      <c r="C133" s="7" t="s">
        <v>106</v>
      </c>
      <c r="D133" s="8" t="s">
        <v>107</v>
      </c>
      <c r="E133" s="7" t="s">
        <v>113</v>
      </c>
      <c r="F133" s="7" t="s">
        <v>33</v>
      </c>
      <c r="G133" s="8" t="s">
        <v>34</v>
      </c>
      <c r="H133" s="7" t="s">
        <v>502</v>
      </c>
      <c r="I133" s="8" t="s">
        <v>503</v>
      </c>
      <c r="J133" s="8" t="s">
        <v>504</v>
      </c>
      <c r="K133" s="8" t="s">
        <v>117</v>
      </c>
      <c r="L133" s="9">
        <v>396760.61</v>
      </c>
      <c r="M133" s="9">
        <v>396760.61</v>
      </c>
      <c r="N133" s="10">
        <v>0</v>
      </c>
      <c r="O133" s="7" t="s">
        <v>60</v>
      </c>
    </row>
    <row r="134" spans="1:15" ht="14.25" customHeight="1" x14ac:dyDescent="0.25">
      <c r="A134" s="4" t="s">
        <v>104</v>
      </c>
      <c r="B134" s="5" t="s">
        <v>105</v>
      </c>
      <c r="C134" s="4" t="s">
        <v>106</v>
      </c>
      <c r="D134" s="5" t="s">
        <v>107</v>
      </c>
      <c r="E134" s="4" t="s">
        <v>113</v>
      </c>
      <c r="F134" s="4" t="s">
        <v>33</v>
      </c>
      <c r="G134" s="5" t="s">
        <v>34</v>
      </c>
      <c r="H134" s="4" t="s">
        <v>505</v>
      </c>
      <c r="I134" s="5" t="s">
        <v>506</v>
      </c>
      <c r="J134" s="5" t="s">
        <v>504</v>
      </c>
      <c r="K134" s="5" t="s">
        <v>117</v>
      </c>
      <c r="L134" s="6">
        <v>396760.61</v>
      </c>
      <c r="M134" s="6">
        <v>396760.61</v>
      </c>
      <c r="N134" s="11">
        <v>0</v>
      </c>
      <c r="O134" s="4" t="s">
        <v>60</v>
      </c>
    </row>
    <row r="135" spans="1:15" ht="14.25" customHeight="1" x14ac:dyDescent="0.25">
      <c r="A135" s="7" t="s">
        <v>344</v>
      </c>
      <c r="B135" s="8" t="s">
        <v>345</v>
      </c>
      <c r="C135" s="7" t="s">
        <v>346</v>
      </c>
      <c r="D135" s="8" t="s">
        <v>347</v>
      </c>
      <c r="E135" s="7" t="s">
        <v>113</v>
      </c>
      <c r="F135" s="7" t="s">
        <v>33</v>
      </c>
      <c r="G135" s="8" t="s">
        <v>34</v>
      </c>
      <c r="H135" s="7" t="s">
        <v>507</v>
      </c>
      <c r="I135" s="8" t="s">
        <v>508</v>
      </c>
      <c r="J135" s="8" t="s">
        <v>504</v>
      </c>
      <c r="K135" s="8" t="s">
        <v>117</v>
      </c>
      <c r="L135" s="9">
        <v>396760.61</v>
      </c>
      <c r="M135" s="9">
        <v>396760.61</v>
      </c>
      <c r="N135" s="10">
        <v>0</v>
      </c>
      <c r="O135" s="7" t="s">
        <v>60</v>
      </c>
    </row>
    <row r="136" spans="1:15" ht="14.25" customHeight="1" x14ac:dyDescent="0.25">
      <c r="A136" s="4" t="s">
        <v>104</v>
      </c>
      <c r="B136" s="5" t="s">
        <v>105</v>
      </c>
      <c r="C136" s="4" t="s">
        <v>106</v>
      </c>
      <c r="D136" s="5" t="s">
        <v>107</v>
      </c>
      <c r="E136" s="4" t="s">
        <v>113</v>
      </c>
      <c r="F136" s="4" t="s">
        <v>33</v>
      </c>
      <c r="G136" s="5" t="s">
        <v>34</v>
      </c>
      <c r="H136" s="4" t="s">
        <v>509</v>
      </c>
      <c r="I136" s="5" t="s">
        <v>510</v>
      </c>
      <c r="J136" s="5" t="s">
        <v>511</v>
      </c>
      <c r="K136" s="5" t="s">
        <v>117</v>
      </c>
      <c r="L136" s="6">
        <v>495009.12</v>
      </c>
      <c r="M136" s="6">
        <v>495009.12</v>
      </c>
      <c r="N136" s="11">
        <v>0</v>
      </c>
      <c r="O136" s="4" t="s">
        <v>60</v>
      </c>
    </row>
    <row r="137" spans="1:15" ht="14.25" customHeight="1" x14ac:dyDescent="0.25">
      <c r="A137" s="7" t="s">
        <v>104</v>
      </c>
      <c r="B137" s="8" t="s">
        <v>105</v>
      </c>
      <c r="C137" s="7" t="s">
        <v>106</v>
      </c>
      <c r="D137" s="8" t="s">
        <v>107</v>
      </c>
      <c r="E137" s="7" t="s">
        <v>283</v>
      </c>
      <c r="F137" s="7" t="s">
        <v>33</v>
      </c>
      <c r="G137" s="8" t="s">
        <v>34</v>
      </c>
      <c r="H137" s="7" t="s">
        <v>512</v>
      </c>
      <c r="I137" s="8" t="s">
        <v>513</v>
      </c>
      <c r="J137" s="8" t="s">
        <v>514</v>
      </c>
      <c r="K137" s="8" t="s">
        <v>515</v>
      </c>
      <c r="L137" s="9">
        <v>27342619.289999999</v>
      </c>
      <c r="M137" s="9">
        <v>18684123.120000001</v>
      </c>
      <c r="N137" s="9">
        <v>8658496.1699999999</v>
      </c>
      <c r="O137" s="7" t="s">
        <v>60</v>
      </c>
    </row>
    <row r="138" spans="1:15" ht="14.25" customHeight="1" x14ac:dyDescent="0.25">
      <c r="A138" s="4" t="s">
        <v>104</v>
      </c>
      <c r="B138" s="5" t="s">
        <v>105</v>
      </c>
      <c r="C138" s="4" t="s">
        <v>106</v>
      </c>
      <c r="D138" s="5" t="s">
        <v>107</v>
      </c>
      <c r="E138" s="4" t="s">
        <v>283</v>
      </c>
      <c r="F138" s="4" t="s">
        <v>33</v>
      </c>
      <c r="G138" s="5" t="s">
        <v>34</v>
      </c>
      <c r="H138" s="4" t="s">
        <v>516</v>
      </c>
      <c r="I138" s="5" t="s">
        <v>517</v>
      </c>
      <c r="J138" s="5" t="s">
        <v>518</v>
      </c>
      <c r="K138" s="5" t="s">
        <v>515</v>
      </c>
      <c r="L138" s="6">
        <v>11838110.48</v>
      </c>
      <c r="M138" s="6">
        <v>8089375.4400000004</v>
      </c>
      <c r="N138" s="6">
        <v>3748735.04</v>
      </c>
      <c r="O138" s="4" t="s">
        <v>60</v>
      </c>
    </row>
    <row r="139" spans="1:15" ht="14.25" customHeight="1" x14ac:dyDescent="0.25">
      <c r="A139" s="7" t="s">
        <v>104</v>
      </c>
      <c r="B139" s="8" t="s">
        <v>105</v>
      </c>
      <c r="C139" s="7" t="s">
        <v>106</v>
      </c>
      <c r="D139" s="8" t="s">
        <v>107</v>
      </c>
      <c r="E139" s="7" t="s">
        <v>283</v>
      </c>
      <c r="F139" s="7" t="s">
        <v>33</v>
      </c>
      <c r="G139" s="8" t="s">
        <v>34</v>
      </c>
      <c r="H139" s="7" t="s">
        <v>519</v>
      </c>
      <c r="I139" s="8" t="s">
        <v>520</v>
      </c>
      <c r="J139" s="8" t="s">
        <v>521</v>
      </c>
      <c r="K139" s="8" t="s">
        <v>515</v>
      </c>
      <c r="L139" s="9">
        <v>10105910.720000001</v>
      </c>
      <c r="M139" s="9">
        <v>6905705.8499999996</v>
      </c>
      <c r="N139" s="9">
        <v>3200204.87</v>
      </c>
      <c r="O139" s="7" t="s">
        <v>60</v>
      </c>
    </row>
    <row r="140" spans="1:15" ht="14.25" customHeight="1" x14ac:dyDescent="0.25">
      <c r="A140" s="4" t="s">
        <v>104</v>
      </c>
      <c r="B140" s="5" t="s">
        <v>105</v>
      </c>
      <c r="C140" s="4" t="s">
        <v>106</v>
      </c>
      <c r="D140" s="5" t="s">
        <v>107</v>
      </c>
      <c r="E140" s="4" t="s">
        <v>283</v>
      </c>
      <c r="F140" s="4" t="s">
        <v>33</v>
      </c>
      <c r="G140" s="5" t="s">
        <v>34</v>
      </c>
      <c r="H140" s="4" t="s">
        <v>522</v>
      </c>
      <c r="I140" s="5" t="s">
        <v>523</v>
      </c>
      <c r="J140" s="5" t="s">
        <v>524</v>
      </c>
      <c r="K140" s="5" t="s">
        <v>525</v>
      </c>
      <c r="L140" s="6">
        <v>590000</v>
      </c>
      <c r="M140" s="6">
        <v>324499.89</v>
      </c>
      <c r="N140" s="6">
        <v>265500.11</v>
      </c>
      <c r="O140" s="4" t="s">
        <v>60</v>
      </c>
    </row>
    <row r="141" spans="1:15" ht="14.25" customHeight="1" x14ac:dyDescent="0.25">
      <c r="A141" s="7" t="s">
        <v>104</v>
      </c>
      <c r="B141" s="8" t="s">
        <v>105</v>
      </c>
      <c r="C141" s="7" t="s">
        <v>106</v>
      </c>
      <c r="D141" s="8" t="s">
        <v>107</v>
      </c>
      <c r="E141" s="7" t="s">
        <v>283</v>
      </c>
      <c r="F141" s="7" t="s">
        <v>33</v>
      </c>
      <c r="G141" s="8" t="s">
        <v>34</v>
      </c>
      <c r="H141" s="7" t="s">
        <v>526</v>
      </c>
      <c r="I141" s="8" t="s">
        <v>527</v>
      </c>
      <c r="J141" s="8" t="s">
        <v>528</v>
      </c>
      <c r="K141" s="8" t="s">
        <v>525</v>
      </c>
      <c r="L141" s="9">
        <v>349000</v>
      </c>
      <c r="M141" s="9">
        <v>191950.11</v>
      </c>
      <c r="N141" s="9">
        <v>157049.89000000001</v>
      </c>
      <c r="O141" s="7" t="s">
        <v>60</v>
      </c>
    </row>
    <row r="142" spans="1:15" ht="14.25" customHeight="1" x14ac:dyDescent="0.25">
      <c r="A142" s="4" t="s">
        <v>104</v>
      </c>
      <c r="B142" s="5" t="s">
        <v>105</v>
      </c>
      <c r="C142" s="4" t="s">
        <v>106</v>
      </c>
      <c r="D142" s="5" t="s">
        <v>107</v>
      </c>
      <c r="E142" s="4" t="s">
        <v>283</v>
      </c>
      <c r="F142" s="4" t="s">
        <v>33</v>
      </c>
      <c r="G142" s="5" t="s">
        <v>34</v>
      </c>
      <c r="H142" s="4" t="s">
        <v>529</v>
      </c>
      <c r="I142" s="5" t="s">
        <v>530</v>
      </c>
      <c r="J142" s="5" t="s">
        <v>531</v>
      </c>
      <c r="K142" s="5" t="s">
        <v>525</v>
      </c>
      <c r="L142" s="6">
        <v>140000</v>
      </c>
      <c r="M142" s="6">
        <v>76999.89</v>
      </c>
      <c r="N142" s="6">
        <v>63000.11</v>
      </c>
      <c r="O142" s="4" t="s">
        <v>60</v>
      </c>
    </row>
    <row r="143" spans="1:15" ht="14.25" customHeight="1" x14ac:dyDescent="0.25">
      <c r="A143" s="7" t="s">
        <v>104</v>
      </c>
      <c r="B143" s="8" t="s">
        <v>105</v>
      </c>
      <c r="C143" s="7" t="s">
        <v>106</v>
      </c>
      <c r="D143" s="8" t="s">
        <v>107</v>
      </c>
      <c r="E143" s="7" t="s">
        <v>283</v>
      </c>
      <c r="F143" s="7" t="s">
        <v>33</v>
      </c>
      <c r="G143" s="8" t="s">
        <v>34</v>
      </c>
      <c r="H143" s="7" t="s">
        <v>532</v>
      </c>
      <c r="I143" s="8" t="s">
        <v>533</v>
      </c>
      <c r="J143" s="8" t="s">
        <v>534</v>
      </c>
      <c r="K143" s="8" t="s">
        <v>525</v>
      </c>
      <c r="L143" s="9">
        <v>140000</v>
      </c>
      <c r="M143" s="9">
        <v>76999.89</v>
      </c>
      <c r="N143" s="9">
        <v>63000.11</v>
      </c>
      <c r="O143" s="7" t="s">
        <v>60</v>
      </c>
    </row>
    <row r="144" spans="1:15" ht="14.25" customHeight="1" x14ac:dyDescent="0.25">
      <c r="A144" s="4" t="s">
        <v>104</v>
      </c>
      <c r="B144" s="5" t="s">
        <v>105</v>
      </c>
      <c r="C144" s="4" t="s">
        <v>106</v>
      </c>
      <c r="D144" s="5" t="s">
        <v>107</v>
      </c>
      <c r="E144" s="4" t="s">
        <v>283</v>
      </c>
      <c r="F144" s="4" t="s">
        <v>33</v>
      </c>
      <c r="G144" s="5" t="s">
        <v>34</v>
      </c>
      <c r="H144" s="4" t="s">
        <v>535</v>
      </c>
      <c r="I144" s="5" t="s">
        <v>536</v>
      </c>
      <c r="J144" s="5" t="s">
        <v>534</v>
      </c>
      <c r="K144" s="5" t="s">
        <v>525</v>
      </c>
      <c r="L144" s="6">
        <v>140000</v>
      </c>
      <c r="M144" s="6">
        <v>76999.89</v>
      </c>
      <c r="N144" s="6">
        <v>63000.11</v>
      </c>
      <c r="O144" s="4" t="s">
        <v>60</v>
      </c>
    </row>
    <row r="145" spans="1:15" ht="14.25" customHeight="1" x14ac:dyDescent="0.25">
      <c r="A145" s="7" t="s">
        <v>104</v>
      </c>
      <c r="B145" s="8" t="s">
        <v>105</v>
      </c>
      <c r="C145" s="7" t="s">
        <v>106</v>
      </c>
      <c r="D145" s="8" t="s">
        <v>107</v>
      </c>
      <c r="E145" s="7" t="s">
        <v>283</v>
      </c>
      <c r="F145" s="7" t="s">
        <v>33</v>
      </c>
      <c r="G145" s="8" t="s">
        <v>34</v>
      </c>
      <c r="H145" s="7" t="s">
        <v>537</v>
      </c>
      <c r="I145" s="8" t="s">
        <v>538</v>
      </c>
      <c r="J145" s="8" t="s">
        <v>534</v>
      </c>
      <c r="K145" s="8" t="s">
        <v>525</v>
      </c>
      <c r="L145" s="9">
        <v>140000</v>
      </c>
      <c r="M145" s="9">
        <v>76999.89</v>
      </c>
      <c r="N145" s="9">
        <v>63000.11</v>
      </c>
      <c r="O145" s="7" t="s">
        <v>60</v>
      </c>
    </row>
    <row r="146" spans="1:15" ht="14.25" customHeight="1" x14ac:dyDescent="0.25">
      <c r="A146" s="4" t="s">
        <v>104</v>
      </c>
      <c r="B146" s="5" t="s">
        <v>105</v>
      </c>
      <c r="C146" s="4" t="s">
        <v>106</v>
      </c>
      <c r="D146" s="5" t="s">
        <v>107</v>
      </c>
      <c r="E146" s="4" t="s">
        <v>283</v>
      </c>
      <c r="F146" s="4" t="s">
        <v>33</v>
      </c>
      <c r="G146" s="5" t="s">
        <v>34</v>
      </c>
      <c r="H146" s="4" t="s">
        <v>539</v>
      </c>
      <c r="I146" s="5" t="s">
        <v>540</v>
      </c>
      <c r="J146" s="5" t="s">
        <v>534</v>
      </c>
      <c r="K146" s="5" t="s">
        <v>525</v>
      </c>
      <c r="L146" s="6">
        <v>140000</v>
      </c>
      <c r="M146" s="6">
        <v>76999.89</v>
      </c>
      <c r="N146" s="6">
        <v>63000.11</v>
      </c>
      <c r="O146" s="4" t="s">
        <v>60</v>
      </c>
    </row>
    <row r="147" spans="1:15" ht="14.25" customHeight="1" x14ac:dyDescent="0.25">
      <c r="A147" s="7" t="s">
        <v>104</v>
      </c>
      <c r="B147" s="8" t="s">
        <v>105</v>
      </c>
      <c r="C147" s="7" t="s">
        <v>106</v>
      </c>
      <c r="D147" s="8" t="s">
        <v>107</v>
      </c>
      <c r="E147" s="7" t="s">
        <v>283</v>
      </c>
      <c r="F147" s="7" t="s">
        <v>33</v>
      </c>
      <c r="G147" s="8" t="s">
        <v>34</v>
      </c>
      <c r="H147" s="7" t="s">
        <v>541</v>
      </c>
      <c r="I147" s="8" t="s">
        <v>542</v>
      </c>
      <c r="J147" s="8" t="s">
        <v>534</v>
      </c>
      <c r="K147" s="8" t="s">
        <v>525</v>
      </c>
      <c r="L147" s="9">
        <v>140000</v>
      </c>
      <c r="M147" s="9">
        <v>76999.89</v>
      </c>
      <c r="N147" s="9">
        <v>63000.11</v>
      </c>
      <c r="O147" s="7" t="s">
        <v>60</v>
      </c>
    </row>
    <row r="148" spans="1:15" ht="14.25" customHeight="1" x14ac:dyDescent="0.25">
      <c r="A148" s="4" t="s">
        <v>104</v>
      </c>
      <c r="B148" s="5" t="s">
        <v>105</v>
      </c>
      <c r="C148" s="4" t="s">
        <v>106</v>
      </c>
      <c r="D148" s="5" t="s">
        <v>107</v>
      </c>
      <c r="E148" s="4" t="s">
        <v>283</v>
      </c>
      <c r="F148" s="4" t="s">
        <v>33</v>
      </c>
      <c r="G148" s="5" t="s">
        <v>34</v>
      </c>
      <c r="H148" s="4" t="s">
        <v>543</v>
      </c>
      <c r="I148" s="5" t="s">
        <v>544</v>
      </c>
      <c r="J148" s="5" t="s">
        <v>534</v>
      </c>
      <c r="K148" s="5" t="s">
        <v>525</v>
      </c>
      <c r="L148" s="6">
        <v>140000</v>
      </c>
      <c r="M148" s="6">
        <v>76999.89</v>
      </c>
      <c r="N148" s="6">
        <v>63000.11</v>
      </c>
      <c r="O148" s="4" t="s">
        <v>60</v>
      </c>
    </row>
    <row r="149" spans="1:15" ht="14.25" customHeight="1" x14ac:dyDescent="0.25">
      <c r="A149" s="7" t="s">
        <v>104</v>
      </c>
      <c r="B149" s="8" t="s">
        <v>105</v>
      </c>
      <c r="C149" s="7" t="s">
        <v>106</v>
      </c>
      <c r="D149" s="8" t="s">
        <v>107</v>
      </c>
      <c r="E149" s="7" t="s">
        <v>283</v>
      </c>
      <c r="F149" s="7" t="s">
        <v>33</v>
      </c>
      <c r="G149" s="8" t="s">
        <v>34</v>
      </c>
      <c r="H149" s="7" t="s">
        <v>545</v>
      </c>
      <c r="I149" s="8" t="s">
        <v>546</v>
      </c>
      <c r="J149" s="8" t="s">
        <v>547</v>
      </c>
      <c r="K149" s="8" t="s">
        <v>340</v>
      </c>
      <c r="L149" s="9">
        <v>316234</v>
      </c>
      <c r="M149" s="9">
        <v>50325.440000000002</v>
      </c>
      <c r="N149" s="9">
        <v>265908.56</v>
      </c>
      <c r="O149" s="7" t="s">
        <v>60</v>
      </c>
    </row>
    <row r="150" spans="1:15" ht="14.25" customHeight="1" x14ac:dyDescent="0.25">
      <c r="A150" s="4" t="s">
        <v>104</v>
      </c>
      <c r="B150" s="5" t="s">
        <v>105</v>
      </c>
      <c r="C150" s="4" t="s">
        <v>106</v>
      </c>
      <c r="D150" s="5" t="s">
        <v>107</v>
      </c>
      <c r="E150" s="4" t="s">
        <v>283</v>
      </c>
      <c r="F150" s="4" t="s">
        <v>33</v>
      </c>
      <c r="G150" s="5" t="s">
        <v>34</v>
      </c>
      <c r="H150" s="4" t="s">
        <v>548</v>
      </c>
      <c r="I150" s="5" t="s">
        <v>549</v>
      </c>
      <c r="J150" s="5" t="s">
        <v>550</v>
      </c>
      <c r="K150" s="5" t="s">
        <v>340</v>
      </c>
      <c r="L150" s="6">
        <v>620824</v>
      </c>
      <c r="M150" s="6">
        <v>98797.83</v>
      </c>
      <c r="N150" s="6">
        <v>522026.17</v>
      </c>
      <c r="O150" s="4" t="s">
        <v>60</v>
      </c>
    </row>
    <row r="151" spans="1:15" ht="14.25" customHeight="1" x14ac:dyDescent="0.25">
      <c r="A151" s="7" t="s">
        <v>104</v>
      </c>
      <c r="B151" s="8" t="s">
        <v>105</v>
      </c>
      <c r="C151" s="7" t="s">
        <v>106</v>
      </c>
      <c r="D151" s="8" t="s">
        <v>107</v>
      </c>
      <c r="E151" s="7" t="s">
        <v>283</v>
      </c>
      <c r="F151" s="7" t="s">
        <v>33</v>
      </c>
      <c r="G151" s="8" t="s">
        <v>34</v>
      </c>
      <c r="H151" s="7" t="s">
        <v>551</v>
      </c>
      <c r="I151" s="8" t="s">
        <v>552</v>
      </c>
      <c r="J151" s="8" t="s">
        <v>550</v>
      </c>
      <c r="K151" s="8" t="s">
        <v>340</v>
      </c>
      <c r="L151" s="9">
        <v>620824</v>
      </c>
      <c r="M151" s="9">
        <v>98797.83</v>
      </c>
      <c r="N151" s="9">
        <v>522026.17</v>
      </c>
      <c r="O151" s="7" t="s">
        <v>60</v>
      </c>
    </row>
    <row r="152" spans="1:15" ht="14.25" customHeight="1" x14ac:dyDescent="0.25">
      <c r="A152" s="4" t="s">
        <v>104</v>
      </c>
      <c r="B152" s="5" t="s">
        <v>105</v>
      </c>
      <c r="C152" s="4" t="s">
        <v>106</v>
      </c>
      <c r="D152" s="5" t="s">
        <v>107</v>
      </c>
      <c r="E152" s="4" t="s">
        <v>283</v>
      </c>
      <c r="F152" s="4" t="s">
        <v>33</v>
      </c>
      <c r="G152" s="5" t="s">
        <v>34</v>
      </c>
      <c r="H152" s="4" t="s">
        <v>553</v>
      </c>
      <c r="I152" s="5" t="s">
        <v>554</v>
      </c>
      <c r="J152" s="5" t="s">
        <v>550</v>
      </c>
      <c r="K152" s="5" t="s">
        <v>340</v>
      </c>
      <c r="L152" s="6">
        <v>620824</v>
      </c>
      <c r="M152" s="6">
        <v>98797.83</v>
      </c>
      <c r="N152" s="6">
        <v>522026.17</v>
      </c>
      <c r="O152" s="4" t="s">
        <v>60</v>
      </c>
    </row>
    <row r="153" spans="1:15" ht="14.25" customHeight="1" x14ac:dyDescent="0.25">
      <c r="A153" s="7" t="s">
        <v>104</v>
      </c>
      <c r="B153" s="8" t="s">
        <v>105</v>
      </c>
      <c r="C153" s="7" t="s">
        <v>106</v>
      </c>
      <c r="D153" s="8" t="s">
        <v>107</v>
      </c>
      <c r="E153" s="7" t="s">
        <v>283</v>
      </c>
      <c r="F153" s="7" t="s">
        <v>33</v>
      </c>
      <c r="G153" s="8" t="s">
        <v>34</v>
      </c>
      <c r="H153" s="7" t="s">
        <v>555</v>
      </c>
      <c r="I153" s="8" t="s">
        <v>556</v>
      </c>
      <c r="J153" s="8" t="s">
        <v>550</v>
      </c>
      <c r="K153" s="8" t="s">
        <v>340</v>
      </c>
      <c r="L153" s="9">
        <v>620824</v>
      </c>
      <c r="M153" s="9">
        <v>98797.83</v>
      </c>
      <c r="N153" s="9">
        <v>522026.17</v>
      </c>
      <c r="O153" s="7" t="s">
        <v>60</v>
      </c>
    </row>
    <row r="154" spans="1:15" s="12" customFormat="1" ht="14.25" customHeight="1" x14ac:dyDescent="0.25">
      <c r="A154" s="1"/>
      <c r="B154" s="2"/>
      <c r="C154" s="1"/>
      <c r="D154" s="2"/>
      <c r="E154" s="1"/>
      <c r="F154" s="1"/>
      <c r="G154" s="2" t="s">
        <v>727</v>
      </c>
      <c r="H154" s="1"/>
      <c r="I154" s="2"/>
      <c r="J154" s="2"/>
      <c r="K154" s="2"/>
      <c r="L154" s="3">
        <f>SUM(L132:L153)</f>
        <v>57236151.439999998</v>
      </c>
      <c r="M154" s="3">
        <f t="shared" ref="M154:N154" si="3">SUM(M132:M153)</f>
        <v>38411151.349999994</v>
      </c>
      <c r="N154" s="3">
        <f t="shared" si="3"/>
        <v>18825000.090000004</v>
      </c>
      <c r="O154" s="1"/>
    </row>
    <row r="155" spans="1:15" ht="14.25" customHeight="1" x14ac:dyDescent="0.25">
      <c r="A155" s="4" t="s">
        <v>104</v>
      </c>
      <c r="B155" s="5" t="s">
        <v>105</v>
      </c>
      <c r="C155" s="4" t="s">
        <v>106</v>
      </c>
      <c r="D155" s="5" t="s">
        <v>107</v>
      </c>
      <c r="E155" s="4" t="s">
        <v>189</v>
      </c>
      <c r="F155" s="4" t="s">
        <v>37</v>
      </c>
      <c r="G155" s="5" t="s">
        <v>38</v>
      </c>
      <c r="H155" s="4" t="s">
        <v>557</v>
      </c>
      <c r="I155" s="5" t="s">
        <v>558</v>
      </c>
      <c r="J155" s="5" t="s">
        <v>559</v>
      </c>
      <c r="K155" s="5" t="s">
        <v>170</v>
      </c>
      <c r="L155" s="6">
        <v>870000</v>
      </c>
      <c r="M155" s="6">
        <v>870000</v>
      </c>
      <c r="N155" s="11">
        <v>0</v>
      </c>
      <c r="O155" s="4" t="s">
        <v>60</v>
      </c>
    </row>
    <row r="156" spans="1:15" ht="14.25" customHeight="1" x14ac:dyDescent="0.25">
      <c r="A156" s="7" t="s">
        <v>104</v>
      </c>
      <c r="B156" s="8" t="s">
        <v>105</v>
      </c>
      <c r="C156" s="7" t="s">
        <v>106</v>
      </c>
      <c r="D156" s="8" t="s">
        <v>107</v>
      </c>
      <c r="E156" s="7" t="s">
        <v>189</v>
      </c>
      <c r="F156" s="7" t="s">
        <v>37</v>
      </c>
      <c r="G156" s="8" t="s">
        <v>38</v>
      </c>
      <c r="H156" s="7" t="s">
        <v>560</v>
      </c>
      <c r="I156" s="8" t="s">
        <v>561</v>
      </c>
      <c r="J156" s="8" t="s">
        <v>562</v>
      </c>
      <c r="K156" s="8" t="s">
        <v>170</v>
      </c>
      <c r="L156" s="9">
        <v>870000</v>
      </c>
      <c r="M156" s="9">
        <v>870000</v>
      </c>
      <c r="N156" s="10">
        <v>0</v>
      </c>
      <c r="O156" s="7" t="s">
        <v>60</v>
      </c>
    </row>
    <row r="157" spans="1:15" ht="14.25" customHeight="1" x14ac:dyDescent="0.25">
      <c r="A157" s="4" t="s">
        <v>104</v>
      </c>
      <c r="B157" s="5" t="s">
        <v>105</v>
      </c>
      <c r="C157" s="4" t="s">
        <v>106</v>
      </c>
      <c r="D157" s="5" t="s">
        <v>107</v>
      </c>
      <c r="E157" s="4" t="s">
        <v>189</v>
      </c>
      <c r="F157" s="4" t="s">
        <v>37</v>
      </c>
      <c r="G157" s="5" t="s">
        <v>38</v>
      </c>
      <c r="H157" s="4" t="s">
        <v>563</v>
      </c>
      <c r="I157" s="5" t="s">
        <v>564</v>
      </c>
      <c r="J157" s="5" t="s">
        <v>565</v>
      </c>
      <c r="K157" s="5" t="s">
        <v>566</v>
      </c>
      <c r="L157" s="6">
        <v>3270400</v>
      </c>
      <c r="M157" s="6">
        <v>3270400</v>
      </c>
      <c r="N157" s="11">
        <v>0</v>
      </c>
      <c r="O157" s="4" t="s">
        <v>60</v>
      </c>
    </row>
    <row r="158" spans="1:15" ht="14.25" customHeight="1" x14ac:dyDescent="0.25">
      <c r="A158" s="7" t="s">
        <v>104</v>
      </c>
      <c r="B158" s="8" t="s">
        <v>105</v>
      </c>
      <c r="C158" s="7" t="s">
        <v>106</v>
      </c>
      <c r="D158" s="8" t="s">
        <v>107</v>
      </c>
      <c r="E158" s="7" t="s">
        <v>567</v>
      </c>
      <c r="F158" s="7" t="s">
        <v>37</v>
      </c>
      <c r="G158" s="8" t="s">
        <v>38</v>
      </c>
      <c r="H158" s="7" t="s">
        <v>568</v>
      </c>
      <c r="I158" s="8" t="s">
        <v>569</v>
      </c>
      <c r="J158" s="8" t="s">
        <v>570</v>
      </c>
      <c r="K158" s="8" t="s">
        <v>571</v>
      </c>
      <c r="L158" s="9">
        <v>2900000</v>
      </c>
      <c r="M158" s="9">
        <v>2900000</v>
      </c>
      <c r="N158" s="10">
        <v>0</v>
      </c>
      <c r="O158" s="7" t="s">
        <v>60</v>
      </c>
    </row>
    <row r="159" spans="1:15" ht="14.25" customHeight="1" x14ac:dyDescent="0.25">
      <c r="A159" s="4" t="s">
        <v>104</v>
      </c>
      <c r="B159" s="5" t="s">
        <v>105</v>
      </c>
      <c r="C159" s="4" t="s">
        <v>106</v>
      </c>
      <c r="D159" s="5" t="s">
        <v>107</v>
      </c>
      <c r="E159" s="4" t="s">
        <v>189</v>
      </c>
      <c r="F159" s="4" t="s">
        <v>37</v>
      </c>
      <c r="G159" s="5" t="s">
        <v>38</v>
      </c>
      <c r="H159" s="4" t="s">
        <v>572</v>
      </c>
      <c r="I159" s="5" t="s">
        <v>573</v>
      </c>
      <c r="J159" s="5" t="s">
        <v>574</v>
      </c>
      <c r="K159" s="5" t="s">
        <v>196</v>
      </c>
      <c r="L159" s="6">
        <v>1440000</v>
      </c>
      <c r="M159" s="6">
        <v>1440000</v>
      </c>
      <c r="N159" s="11">
        <v>0</v>
      </c>
      <c r="O159" s="4" t="s">
        <v>60</v>
      </c>
    </row>
    <row r="160" spans="1:15" ht="14.25" customHeight="1" x14ac:dyDescent="0.25">
      <c r="A160" s="7" t="s">
        <v>104</v>
      </c>
      <c r="B160" s="8" t="s">
        <v>105</v>
      </c>
      <c r="C160" s="7" t="s">
        <v>106</v>
      </c>
      <c r="D160" s="8" t="s">
        <v>107</v>
      </c>
      <c r="E160" s="7" t="s">
        <v>210</v>
      </c>
      <c r="F160" s="7" t="s">
        <v>37</v>
      </c>
      <c r="G160" s="8" t="s">
        <v>38</v>
      </c>
      <c r="H160" s="7" t="s">
        <v>575</v>
      </c>
      <c r="I160" s="8" t="s">
        <v>576</v>
      </c>
      <c r="J160" s="8" t="s">
        <v>577</v>
      </c>
      <c r="K160" s="8" t="s">
        <v>578</v>
      </c>
      <c r="L160" s="9">
        <v>823600</v>
      </c>
      <c r="M160" s="9">
        <v>823600</v>
      </c>
      <c r="N160" s="10">
        <v>0</v>
      </c>
      <c r="O160" s="7" t="s">
        <v>60</v>
      </c>
    </row>
    <row r="161" spans="1:15" ht="14.25" customHeight="1" x14ac:dyDescent="0.25">
      <c r="A161" s="4" t="s">
        <v>104</v>
      </c>
      <c r="B161" s="5" t="s">
        <v>105</v>
      </c>
      <c r="C161" s="4" t="s">
        <v>106</v>
      </c>
      <c r="D161" s="5" t="s">
        <v>107</v>
      </c>
      <c r="E161" s="4" t="s">
        <v>189</v>
      </c>
      <c r="F161" s="4" t="s">
        <v>37</v>
      </c>
      <c r="G161" s="5" t="s">
        <v>38</v>
      </c>
      <c r="H161" s="4" t="s">
        <v>579</v>
      </c>
      <c r="I161" s="5" t="s">
        <v>580</v>
      </c>
      <c r="J161" s="5" t="s">
        <v>581</v>
      </c>
      <c r="K161" s="5" t="s">
        <v>578</v>
      </c>
      <c r="L161" s="6">
        <v>1400000</v>
      </c>
      <c r="M161" s="6">
        <v>1400000</v>
      </c>
      <c r="N161" s="11">
        <v>0</v>
      </c>
      <c r="O161" s="4" t="s">
        <v>60</v>
      </c>
    </row>
    <row r="162" spans="1:15" ht="14.25" customHeight="1" x14ac:dyDescent="0.25">
      <c r="A162" s="7" t="s">
        <v>171</v>
      </c>
      <c r="B162" s="8" t="s">
        <v>172</v>
      </c>
      <c r="C162" s="7" t="s">
        <v>173</v>
      </c>
      <c r="D162" s="8" t="s">
        <v>174</v>
      </c>
      <c r="E162" s="7" t="s">
        <v>189</v>
      </c>
      <c r="F162" s="7" t="s">
        <v>37</v>
      </c>
      <c r="G162" s="8" t="s">
        <v>38</v>
      </c>
      <c r="H162" s="7" t="s">
        <v>582</v>
      </c>
      <c r="I162" s="8" t="s">
        <v>583</v>
      </c>
      <c r="J162" s="8" t="s">
        <v>584</v>
      </c>
      <c r="K162" s="8" t="s">
        <v>585</v>
      </c>
      <c r="L162" s="9">
        <v>1755000</v>
      </c>
      <c r="M162" s="9">
        <v>1755000</v>
      </c>
      <c r="N162" s="10">
        <v>0</v>
      </c>
      <c r="O162" s="7" t="s">
        <v>60</v>
      </c>
    </row>
    <row r="163" spans="1:15" ht="14.25" customHeight="1" x14ac:dyDescent="0.25">
      <c r="A163" s="4" t="s">
        <v>251</v>
      </c>
      <c r="B163" s="5" t="s">
        <v>252</v>
      </c>
      <c r="C163" s="4" t="s">
        <v>253</v>
      </c>
      <c r="D163" s="5" t="s">
        <v>254</v>
      </c>
      <c r="E163" s="4" t="s">
        <v>189</v>
      </c>
      <c r="F163" s="4" t="s">
        <v>37</v>
      </c>
      <c r="G163" s="5" t="s">
        <v>38</v>
      </c>
      <c r="H163" s="4" t="s">
        <v>586</v>
      </c>
      <c r="I163" s="5" t="s">
        <v>587</v>
      </c>
      <c r="J163" s="5" t="s">
        <v>588</v>
      </c>
      <c r="K163" s="5" t="s">
        <v>585</v>
      </c>
      <c r="L163" s="6">
        <v>1755000</v>
      </c>
      <c r="M163" s="6">
        <v>1755000</v>
      </c>
      <c r="N163" s="11">
        <v>0</v>
      </c>
      <c r="O163" s="4" t="s">
        <v>60</v>
      </c>
    </row>
    <row r="164" spans="1:15" ht="14.25" customHeight="1" x14ac:dyDescent="0.25">
      <c r="A164" s="7" t="s">
        <v>370</v>
      </c>
      <c r="B164" s="8" t="s">
        <v>371</v>
      </c>
      <c r="C164" s="7" t="s">
        <v>372</v>
      </c>
      <c r="D164" s="8" t="s">
        <v>373</v>
      </c>
      <c r="E164" s="7" t="s">
        <v>189</v>
      </c>
      <c r="F164" s="7" t="s">
        <v>37</v>
      </c>
      <c r="G164" s="8" t="s">
        <v>38</v>
      </c>
      <c r="H164" s="7" t="s">
        <v>589</v>
      </c>
      <c r="I164" s="8" t="s">
        <v>590</v>
      </c>
      <c r="J164" s="8" t="s">
        <v>591</v>
      </c>
      <c r="K164" s="8" t="s">
        <v>585</v>
      </c>
      <c r="L164" s="9">
        <v>1755000</v>
      </c>
      <c r="M164" s="9">
        <v>1755000</v>
      </c>
      <c r="N164" s="10">
        <v>0</v>
      </c>
      <c r="O164" s="7" t="s">
        <v>60</v>
      </c>
    </row>
    <row r="165" spans="1:15" ht="14.25" customHeight="1" x14ac:dyDescent="0.25">
      <c r="A165" s="4" t="s">
        <v>370</v>
      </c>
      <c r="B165" s="5" t="s">
        <v>371</v>
      </c>
      <c r="C165" s="4" t="s">
        <v>372</v>
      </c>
      <c r="D165" s="5" t="s">
        <v>373</v>
      </c>
      <c r="E165" s="4" t="s">
        <v>189</v>
      </c>
      <c r="F165" s="4" t="s">
        <v>37</v>
      </c>
      <c r="G165" s="5" t="s">
        <v>38</v>
      </c>
      <c r="H165" s="4" t="s">
        <v>592</v>
      </c>
      <c r="I165" s="5" t="s">
        <v>593</v>
      </c>
      <c r="J165" s="5" t="s">
        <v>594</v>
      </c>
      <c r="K165" s="5" t="s">
        <v>595</v>
      </c>
      <c r="L165" s="6">
        <v>1785652</v>
      </c>
      <c r="M165" s="6">
        <v>1785652</v>
      </c>
      <c r="N165" s="11">
        <v>0</v>
      </c>
      <c r="O165" s="4" t="s">
        <v>60</v>
      </c>
    </row>
    <row r="166" spans="1:15" ht="14.25" customHeight="1" x14ac:dyDescent="0.25">
      <c r="A166" s="7" t="s">
        <v>185</v>
      </c>
      <c r="B166" s="8" t="s">
        <v>186</v>
      </c>
      <c r="C166" s="7" t="s">
        <v>187</v>
      </c>
      <c r="D166" s="8" t="s">
        <v>188</v>
      </c>
      <c r="E166" s="7" t="s">
        <v>189</v>
      </c>
      <c r="F166" s="7" t="s">
        <v>37</v>
      </c>
      <c r="G166" s="8" t="s">
        <v>38</v>
      </c>
      <c r="H166" s="7" t="s">
        <v>596</v>
      </c>
      <c r="I166" s="8" t="s">
        <v>597</v>
      </c>
      <c r="J166" s="8" t="s">
        <v>594</v>
      </c>
      <c r="K166" s="8" t="s">
        <v>595</v>
      </c>
      <c r="L166" s="9">
        <v>1785652</v>
      </c>
      <c r="M166" s="9">
        <v>1785652</v>
      </c>
      <c r="N166" s="10">
        <v>0</v>
      </c>
      <c r="O166" s="7" t="s">
        <v>60</v>
      </c>
    </row>
    <row r="167" spans="1:15" ht="14.25" customHeight="1" x14ac:dyDescent="0.25">
      <c r="A167" s="4" t="s">
        <v>203</v>
      </c>
      <c r="B167" s="5" t="s">
        <v>204</v>
      </c>
      <c r="C167" s="4" t="s">
        <v>205</v>
      </c>
      <c r="D167" s="5" t="s">
        <v>206</v>
      </c>
      <c r="E167" s="4" t="s">
        <v>189</v>
      </c>
      <c r="F167" s="4" t="s">
        <v>37</v>
      </c>
      <c r="G167" s="5" t="s">
        <v>38</v>
      </c>
      <c r="H167" s="4" t="s">
        <v>598</v>
      </c>
      <c r="I167" s="5" t="s">
        <v>599</v>
      </c>
      <c r="J167" s="5" t="s">
        <v>594</v>
      </c>
      <c r="K167" s="5" t="s">
        <v>595</v>
      </c>
      <c r="L167" s="6">
        <v>1785652</v>
      </c>
      <c r="M167" s="6">
        <v>1785652</v>
      </c>
      <c r="N167" s="11">
        <v>0</v>
      </c>
      <c r="O167" s="4" t="s">
        <v>60</v>
      </c>
    </row>
    <row r="168" spans="1:15" ht="14.25" customHeight="1" x14ac:dyDescent="0.25">
      <c r="A168" s="7" t="s">
        <v>344</v>
      </c>
      <c r="B168" s="8" t="s">
        <v>345</v>
      </c>
      <c r="C168" s="7" t="s">
        <v>346</v>
      </c>
      <c r="D168" s="8" t="s">
        <v>347</v>
      </c>
      <c r="E168" s="7" t="s">
        <v>189</v>
      </c>
      <c r="F168" s="7" t="s">
        <v>37</v>
      </c>
      <c r="G168" s="8" t="s">
        <v>38</v>
      </c>
      <c r="H168" s="7" t="s">
        <v>600</v>
      </c>
      <c r="I168" s="8" t="s">
        <v>601</v>
      </c>
      <c r="J168" s="8" t="s">
        <v>594</v>
      </c>
      <c r="K168" s="8" t="s">
        <v>595</v>
      </c>
      <c r="L168" s="9">
        <v>1785653</v>
      </c>
      <c r="M168" s="9">
        <v>1398761.41</v>
      </c>
      <c r="N168" s="9">
        <v>386891.59</v>
      </c>
      <c r="O168" s="7" t="s">
        <v>60</v>
      </c>
    </row>
    <row r="169" spans="1:15" ht="14.25" customHeight="1" x14ac:dyDescent="0.25">
      <c r="A169" s="4" t="s">
        <v>104</v>
      </c>
      <c r="B169" s="5" t="s">
        <v>105</v>
      </c>
      <c r="C169" s="4" t="s">
        <v>106</v>
      </c>
      <c r="D169" s="5" t="s">
        <v>107</v>
      </c>
      <c r="E169" s="4" t="s">
        <v>189</v>
      </c>
      <c r="F169" s="4" t="s">
        <v>37</v>
      </c>
      <c r="G169" s="5" t="s">
        <v>38</v>
      </c>
      <c r="H169" s="4" t="s">
        <v>602</v>
      </c>
      <c r="I169" s="5" t="s">
        <v>603</v>
      </c>
      <c r="J169" s="5" t="s">
        <v>604</v>
      </c>
      <c r="K169" s="5" t="s">
        <v>595</v>
      </c>
      <c r="L169" s="6">
        <v>1462547</v>
      </c>
      <c r="M169" s="6">
        <v>1145661.71</v>
      </c>
      <c r="N169" s="6">
        <v>316885.28999999998</v>
      </c>
      <c r="O169" s="4" t="s">
        <v>60</v>
      </c>
    </row>
    <row r="170" spans="1:15" ht="14.25" customHeight="1" x14ac:dyDescent="0.25">
      <c r="A170" s="7" t="s">
        <v>331</v>
      </c>
      <c r="B170" s="8" t="s">
        <v>332</v>
      </c>
      <c r="C170" s="7" t="s">
        <v>106</v>
      </c>
      <c r="D170" s="8" t="s">
        <v>107</v>
      </c>
      <c r="E170" s="7" t="s">
        <v>189</v>
      </c>
      <c r="F170" s="7" t="s">
        <v>37</v>
      </c>
      <c r="G170" s="8" t="s">
        <v>38</v>
      </c>
      <c r="H170" s="7" t="s">
        <v>605</v>
      </c>
      <c r="I170" s="8" t="s">
        <v>606</v>
      </c>
      <c r="J170" s="8" t="s">
        <v>607</v>
      </c>
      <c r="K170" s="8" t="s">
        <v>232</v>
      </c>
      <c r="L170" s="9">
        <v>4900000</v>
      </c>
      <c r="M170" s="9">
        <v>4900000</v>
      </c>
      <c r="N170" s="10">
        <v>0</v>
      </c>
      <c r="O170" s="7" t="s">
        <v>60</v>
      </c>
    </row>
    <row r="171" spans="1:15" ht="14.25" customHeight="1" x14ac:dyDescent="0.25">
      <c r="A171" s="4" t="s">
        <v>104</v>
      </c>
      <c r="B171" s="5" t="s">
        <v>105</v>
      </c>
      <c r="C171" s="4" t="s">
        <v>106</v>
      </c>
      <c r="D171" s="5" t="s">
        <v>107</v>
      </c>
      <c r="E171" s="4" t="s">
        <v>189</v>
      </c>
      <c r="F171" s="4" t="s">
        <v>37</v>
      </c>
      <c r="G171" s="5" t="s">
        <v>38</v>
      </c>
      <c r="H171" s="4" t="s">
        <v>608</v>
      </c>
      <c r="I171" s="5" t="s">
        <v>609</v>
      </c>
      <c r="J171" s="5" t="s">
        <v>607</v>
      </c>
      <c r="K171" s="5" t="s">
        <v>232</v>
      </c>
      <c r="L171" s="6">
        <v>4900000</v>
      </c>
      <c r="M171" s="6">
        <v>4900000</v>
      </c>
      <c r="N171" s="11">
        <v>0</v>
      </c>
      <c r="O171" s="4" t="s">
        <v>60</v>
      </c>
    </row>
    <row r="172" spans="1:15" ht="14.25" customHeight="1" x14ac:dyDescent="0.25">
      <c r="A172" s="7" t="s">
        <v>287</v>
      </c>
      <c r="B172" s="8" t="s">
        <v>288</v>
      </c>
      <c r="C172" s="7" t="s">
        <v>289</v>
      </c>
      <c r="D172" s="8" t="s">
        <v>290</v>
      </c>
      <c r="E172" s="7" t="s">
        <v>189</v>
      </c>
      <c r="F172" s="7" t="s">
        <v>37</v>
      </c>
      <c r="G172" s="8" t="s">
        <v>38</v>
      </c>
      <c r="H172" s="7" t="s">
        <v>610</v>
      </c>
      <c r="I172" s="8" t="s">
        <v>611</v>
      </c>
      <c r="J172" s="8" t="s">
        <v>612</v>
      </c>
      <c r="K172" s="8" t="s">
        <v>232</v>
      </c>
      <c r="L172" s="9">
        <v>3840000</v>
      </c>
      <c r="M172" s="9">
        <v>3840000</v>
      </c>
      <c r="N172" s="10">
        <v>0</v>
      </c>
      <c r="O172" s="7" t="s">
        <v>60</v>
      </c>
    </row>
    <row r="173" spans="1:15" ht="14.25" customHeight="1" x14ac:dyDescent="0.25">
      <c r="A173" s="4" t="s">
        <v>299</v>
      </c>
      <c r="B173" s="5" t="s">
        <v>300</v>
      </c>
      <c r="C173" s="4" t="s">
        <v>301</v>
      </c>
      <c r="D173" s="5" t="s">
        <v>302</v>
      </c>
      <c r="E173" s="4" t="s">
        <v>189</v>
      </c>
      <c r="F173" s="4" t="s">
        <v>37</v>
      </c>
      <c r="G173" s="5" t="s">
        <v>38</v>
      </c>
      <c r="H173" s="4" t="s">
        <v>613</v>
      </c>
      <c r="I173" s="5" t="s">
        <v>614</v>
      </c>
      <c r="J173" s="5" t="s">
        <v>615</v>
      </c>
      <c r="K173" s="5" t="s">
        <v>232</v>
      </c>
      <c r="L173" s="6">
        <v>1160000</v>
      </c>
      <c r="M173" s="6">
        <v>1160000</v>
      </c>
      <c r="N173" s="11">
        <v>0</v>
      </c>
      <c r="O173" s="4" t="s">
        <v>60</v>
      </c>
    </row>
    <row r="174" spans="1:15" ht="14.25" customHeight="1" x14ac:dyDescent="0.25">
      <c r="A174" s="7" t="s">
        <v>344</v>
      </c>
      <c r="B174" s="8" t="s">
        <v>345</v>
      </c>
      <c r="C174" s="7" t="s">
        <v>346</v>
      </c>
      <c r="D174" s="8" t="s">
        <v>347</v>
      </c>
      <c r="E174" s="7" t="s">
        <v>189</v>
      </c>
      <c r="F174" s="7" t="s">
        <v>37</v>
      </c>
      <c r="G174" s="8" t="s">
        <v>38</v>
      </c>
      <c r="H174" s="7" t="s">
        <v>616</v>
      </c>
      <c r="I174" s="8" t="s">
        <v>617</v>
      </c>
      <c r="J174" s="8" t="s">
        <v>615</v>
      </c>
      <c r="K174" s="8" t="s">
        <v>232</v>
      </c>
      <c r="L174" s="9">
        <v>1160000</v>
      </c>
      <c r="M174" s="9">
        <v>1160000</v>
      </c>
      <c r="N174" s="10">
        <v>0</v>
      </c>
      <c r="O174" s="7" t="s">
        <v>60</v>
      </c>
    </row>
    <row r="175" spans="1:15" ht="14.25" customHeight="1" x14ac:dyDescent="0.25">
      <c r="A175" s="4" t="s">
        <v>203</v>
      </c>
      <c r="B175" s="5" t="s">
        <v>204</v>
      </c>
      <c r="C175" s="4" t="s">
        <v>205</v>
      </c>
      <c r="D175" s="5" t="s">
        <v>206</v>
      </c>
      <c r="E175" s="4" t="s">
        <v>189</v>
      </c>
      <c r="F175" s="4" t="s">
        <v>37</v>
      </c>
      <c r="G175" s="5" t="s">
        <v>38</v>
      </c>
      <c r="H175" s="4" t="s">
        <v>618</v>
      </c>
      <c r="I175" s="5" t="s">
        <v>619</v>
      </c>
      <c r="J175" s="5" t="s">
        <v>615</v>
      </c>
      <c r="K175" s="5" t="s">
        <v>232</v>
      </c>
      <c r="L175" s="6">
        <v>1160000</v>
      </c>
      <c r="M175" s="6">
        <v>1160000</v>
      </c>
      <c r="N175" s="11">
        <v>0</v>
      </c>
      <c r="O175" s="4" t="s">
        <v>60</v>
      </c>
    </row>
    <row r="176" spans="1:15" ht="14.25" customHeight="1" x14ac:dyDescent="0.25">
      <c r="A176" s="7" t="s">
        <v>203</v>
      </c>
      <c r="B176" s="8" t="s">
        <v>204</v>
      </c>
      <c r="C176" s="7" t="s">
        <v>205</v>
      </c>
      <c r="D176" s="8" t="s">
        <v>206</v>
      </c>
      <c r="E176" s="7" t="s">
        <v>189</v>
      </c>
      <c r="F176" s="7" t="s">
        <v>37</v>
      </c>
      <c r="G176" s="8" t="s">
        <v>38</v>
      </c>
      <c r="H176" s="7" t="s">
        <v>620</v>
      </c>
      <c r="I176" s="8" t="s">
        <v>621</v>
      </c>
      <c r="J176" s="8" t="s">
        <v>622</v>
      </c>
      <c r="K176" s="8" t="s">
        <v>232</v>
      </c>
      <c r="L176" s="9">
        <v>3944000</v>
      </c>
      <c r="M176" s="9">
        <v>3944000</v>
      </c>
      <c r="N176" s="10">
        <v>0</v>
      </c>
      <c r="O176" s="7" t="s">
        <v>60</v>
      </c>
    </row>
    <row r="177" spans="1:15" ht="14.25" customHeight="1" x14ac:dyDescent="0.25">
      <c r="A177" s="4" t="s">
        <v>344</v>
      </c>
      <c r="B177" s="5" t="s">
        <v>345</v>
      </c>
      <c r="C177" s="4" t="s">
        <v>346</v>
      </c>
      <c r="D177" s="5" t="s">
        <v>347</v>
      </c>
      <c r="E177" s="4" t="s">
        <v>189</v>
      </c>
      <c r="F177" s="4" t="s">
        <v>37</v>
      </c>
      <c r="G177" s="5" t="s">
        <v>38</v>
      </c>
      <c r="H177" s="4" t="s">
        <v>623</v>
      </c>
      <c r="I177" s="5" t="s">
        <v>624</v>
      </c>
      <c r="J177" s="5" t="s">
        <v>622</v>
      </c>
      <c r="K177" s="5" t="s">
        <v>232</v>
      </c>
      <c r="L177" s="6">
        <v>3944000</v>
      </c>
      <c r="M177" s="6">
        <v>3944000</v>
      </c>
      <c r="N177" s="11">
        <v>0</v>
      </c>
      <c r="O177" s="4" t="s">
        <v>60</v>
      </c>
    </row>
    <row r="178" spans="1:15" ht="14.25" customHeight="1" x14ac:dyDescent="0.25">
      <c r="A178" s="7" t="s">
        <v>104</v>
      </c>
      <c r="B178" s="8" t="s">
        <v>105</v>
      </c>
      <c r="C178" s="7" t="s">
        <v>106</v>
      </c>
      <c r="D178" s="8" t="s">
        <v>107</v>
      </c>
      <c r="E178" s="7" t="s">
        <v>625</v>
      </c>
      <c r="F178" s="7" t="s">
        <v>37</v>
      </c>
      <c r="G178" s="8" t="s">
        <v>38</v>
      </c>
      <c r="H178" s="7" t="s">
        <v>626</v>
      </c>
      <c r="I178" s="8" t="s">
        <v>627</v>
      </c>
      <c r="J178" s="8" t="s">
        <v>628</v>
      </c>
      <c r="K178" s="8" t="s">
        <v>629</v>
      </c>
      <c r="L178" s="10">
        <v>1</v>
      </c>
      <c r="M178" s="10">
        <v>1</v>
      </c>
      <c r="N178" s="10">
        <v>0</v>
      </c>
      <c r="O178" s="7" t="s">
        <v>60</v>
      </c>
    </row>
    <row r="179" spans="1:15" ht="14.25" customHeight="1" x14ac:dyDescent="0.25">
      <c r="A179" s="4" t="s">
        <v>203</v>
      </c>
      <c r="B179" s="5" t="s">
        <v>204</v>
      </c>
      <c r="C179" s="4" t="s">
        <v>205</v>
      </c>
      <c r="D179" s="5" t="s">
        <v>206</v>
      </c>
      <c r="E179" s="4" t="s">
        <v>283</v>
      </c>
      <c r="F179" s="4" t="s">
        <v>37</v>
      </c>
      <c r="G179" s="5" t="s">
        <v>38</v>
      </c>
      <c r="H179" s="4" t="s">
        <v>630</v>
      </c>
      <c r="I179" s="5" t="s">
        <v>631</v>
      </c>
      <c r="J179" s="5" t="s">
        <v>632</v>
      </c>
      <c r="K179" s="5" t="s">
        <v>633</v>
      </c>
      <c r="L179" s="6">
        <v>5877548</v>
      </c>
      <c r="M179" s="6">
        <v>4310201.42</v>
      </c>
      <c r="N179" s="6">
        <v>1567346.58</v>
      </c>
      <c r="O179" s="4" t="s">
        <v>60</v>
      </c>
    </row>
    <row r="180" spans="1:15" ht="14.25" customHeight="1" x14ac:dyDescent="0.25">
      <c r="A180" s="7" t="s">
        <v>225</v>
      </c>
      <c r="B180" s="8" t="s">
        <v>226</v>
      </c>
      <c r="C180" s="7" t="s">
        <v>227</v>
      </c>
      <c r="D180" s="8" t="s">
        <v>228</v>
      </c>
      <c r="E180" s="7" t="s">
        <v>283</v>
      </c>
      <c r="F180" s="7" t="s">
        <v>37</v>
      </c>
      <c r="G180" s="8" t="s">
        <v>38</v>
      </c>
      <c r="H180" s="7" t="s">
        <v>634</v>
      </c>
      <c r="I180" s="8" t="s">
        <v>635</v>
      </c>
      <c r="J180" s="8" t="s">
        <v>632</v>
      </c>
      <c r="K180" s="8" t="s">
        <v>633</v>
      </c>
      <c r="L180" s="9">
        <v>5877548</v>
      </c>
      <c r="M180" s="9">
        <v>4310201.42</v>
      </c>
      <c r="N180" s="9">
        <v>1567346.58</v>
      </c>
      <c r="O180" s="7" t="s">
        <v>60</v>
      </c>
    </row>
    <row r="181" spans="1:15" ht="14.25" customHeight="1" x14ac:dyDescent="0.25">
      <c r="A181" s="4" t="s">
        <v>251</v>
      </c>
      <c r="B181" s="5" t="s">
        <v>252</v>
      </c>
      <c r="C181" s="4" t="s">
        <v>253</v>
      </c>
      <c r="D181" s="5" t="s">
        <v>254</v>
      </c>
      <c r="E181" s="4" t="s">
        <v>283</v>
      </c>
      <c r="F181" s="4" t="s">
        <v>37</v>
      </c>
      <c r="G181" s="5" t="s">
        <v>38</v>
      </c>
      <c r="H181" s="4" t="s">
        <v>636</v>
      </c>
      <c r="I181" s="5" t="s">
        <v>637</v>
      </c>
      <c r="J181" s="5" t="s">
        <v>632</v>
      </c>
      <c r="K181" s="5" t="s">
        <v>633</v>
      </c>
      <c r="L181" s="6">
        <v>5877548</v>
      </c>
      <c r="M181" s="6">
        <v>4310201.42</v>
      </c>
      <c r="N181" s="6">
        <v>1567346.58</v>
      </c>
      <c r="O181" s="4" t="s">
        <v>60</v>
      </c>
    </row>
    <row r="182" spans="1:15" ht="14.25" customHeight="1" x14ac:dyDescent="0.25">
      <c r="A182" s="7" t="s">
        <v>323</v>
      </c>
      <c r="B182" s="8" t="s">
        <v>324</v>
      </c>
      <c r="C182" s="7" t="s">
        <v>325</v>
      </c>
      <c r="D182" s="8" t="s">
        <v>326</v>
      </c>
      <c r="E182" s="7" t="s">
        <v>283</v>
      </c>
      <c r="F182" s="7" t="s">
        <v>37</v>
      </c>
      <c r="G182" s="8" t="s">
        <v>38</v>
      </c>
      <c r="H182" s="7" t="s">
        <v>638</v>
      </c>
      <c r="I182" s="8" t="s">
        <v>639</v>
      </c>
      <c r="J182" s="8" t="s">
        <v>632</v>
      </c>
      <c r="K182" s="8" t="s">
        <v>633</v>
      </c>
      <c r="L182" s="9">
        <v>5877548</v>
      </c>
      <c r="M182" s="9">
        <v>4310201.42</v>
      </c>
      <c r="N182" s="9">
        <v>1567346.58</v>
      </c>
      <c r="O182" s="7" t="s">
        <v>60</v>
      </c>
    </row>
    <row r="183" spans="1:15" ht="14.25" customHeight="1" x14ac:dyDescent="0.25">
      <c r="A183" s="4" t="s">
        <v>245</v>
      </c>
      <c r="B183" s="5" t="s">
        <v>246</v>
      </c>
      <c r="C183" s="4" t="s">
        <v>247</v>
      </c>
      <c r="D183" s="5" t="s">
        <v>248</v>
      </c>
      <c r="E183" s="4" t="s">
        <v>283</v>
      </c>
      <c r="F183" s="4" t="s">
        <v>37</v>
      </c>
      <c r="G183" s="5" t="s">
        <v>38</v>
      </c>
      <c r="H183" s="4" t="s">
        <v>640</v>
      </c>
      <c r="I183" s="5" t="s">
        <v>641</v>
      </c>
      <c r="J183" s="5" t="s">
        <v>632</v>
      </c>
      <c r="K183" s="5" t="s">
        <v>633</v>
      </c>
      <c r="L183" s="6">
        <v>5877548</v>
      </c>
      <c r="M183" s="6">
        <v>4310201.42</v>
      </c>
      <c r="N183" s="6">
        <v>1567346.58</v>
      </c>
      <c r="O183" s="4" t="s">
        <v>60</v>
      </c>
    </row>
    <row r="184" spans="1:15" ht="14.25" customHeight="1" x14ac:dyDescent="0.25">
      <c r="A184" s="7" t="s">
        <v>357</v>
      </c>
      <c r="B184" s="8" t="s">
        <v>358</v>
      </c>
      <c r="C184" s="7" t="s">
        <v>359</v>
      </c>
      <c r="D184" s="8" t="s">
        <v>360</v>
      </c>
      <c r="E184" s="7" t="s">
        <v>283</v>
      </c>
      <c r="F184" s="7" t="s">
        <v>37</v>
      </c>
      <c r="G184" s="8" t="s">
        <v>38</v>
      </c>
      <c r="H184" s="7" t="s">
        <v>642</v>
      </c>
      <c r="I184" s="8" t="s">
        <v>643</v>
      </c>
      <c r="J184" s="8" t="s">
        <v>632</v>
      </c>
      <c r="K184" s="8" t="s">
        <v>633</v>
      </c>
      <c r="L184" s="9">
        <v>5877548</v>
      </c>
      <c r="M184" s="9">
        <v>5289792.42</v>
      </c>
      <c r="N184" s="9">
        <v>587755.57999999996</v>
      </c>
      <c r="O184" s="7" t="s">
        <v>60</v>
      </c>
    </row>
    <row r="185" spans="1:15" ht="14.25" customHeight="1" x14ac:dyDescent="0.25">
      <c r="A185" s="4" t="s">
        <v>178</v>
      </c>
      <c r="B185" s="5" t="s">
        <v>179</v>
      </c>
      <c r="C185" s="4" t="s">
        <v>180</v>
      </c>
      <c r="D185" s="5" t="s">
        <v>181</v>
      </c>
      <c r="E185" s="4" t="s">
        <v>283</v>
      </c>
      <c r="F185" s="4" t="s">
        <v>37</v>
      </c>
      <c r="G185" s="5" t="s">
        <v>38</v>
      </c>
      <c r="H185" s="4" t="s">
        <v>644</v>
      </c>
      <c r="I185" s="5" t="s">
        <v>645</v>
      </c>
      <c r="J185" s="5" t="s">
        <v>646</v>
      </c>
      <c r="K185" s="5" t="s">
        <v>633</v>
      </c>
      <c r="L185" s="6">
        <v>8878000</v>
      </c>
      <c r="M185" s="6">
        <v>6510533.7800000003</v>
      </c>
      <c r="N185" s="6">
        <v>2367466.2200000002</v>
      </c>
      <c r="O185" s="4" t="s">
        <v>60</v>
      </c>
    </row>
    <row r="186" spans="1:15" ht="14.25" customHeight="1" x14ac:dyDescent="0.25">
      <c r="A186" s="7" t="s">
        <v>104</v>
      </c>
      <c r="B186" s="8" t="s">
        <v>105</v>
      </c>
      <c r="C186" s="7" t="s">
        <v>106</v>
      </c>
      <c r="D186" s="8" t="s">
        <v>107</v>
      </c>
      <c r="E186" s="7" t="s">
        <v>283</v>
      </c>
      <c r="F186" s="7" t="s">
        <v>37</v>
      </c>
      <c r="G186" s="8" t="s">
        <v>38</v>
      </c>
      <c r="H186" s="7" t="s">
        <v>647</v>
      </c>
      <c r="I186" s="8" t="s">
        <v>648</v>
      </c>
      <c r="J186" s="8" t="s">
        <v>649</v>
      </c>
      <c r="K186" s="8" t="s">
        <v>633</v>
      </c>
      <c r="L186" s="9">
        <v>4811058</v>
      </c>
      <c r="M186" s="9">
        <v>3528109.2</v>
      </c>
      <c r="N186" s="9">
        <v>1282948.8</v>
      </c>
      <c r="O186" s="7" t="s">
        <v>60</v>
      </c>
    </row>
    <row r="187" spans="1:15" ht="14.25" customHeight="1" x14ac:dyDescent="0.25">
      <c r="A187" s="4" t="s">
        <v>104</v>
      </c>
      <c r="B187" s="5" t="s">
        <v>105</v>
      </c>
      <c r="C187" s="4" t="s">
        <v>106</v>
      </c>
      <c r="D187" s="5" t="s">
        <v>107</v>
      </c>
      <c r="E187" s="4" t="s">
        <v>294</v>
      </c>
      <c r="F187" s="4" t="s">
        <v>37</v>
      </c>
      <c r="G187" s="5" t="s">
        <v>38</v>
      </c>
      <c r="H187" s="4" t="s">
        <v>650</v>
      </c>
      <c r="I187" s="5" t="s">
        <v>651</v>
      </c>
      <c r="J187" s="5" t="s">
        <v>652</v>
      </c>
      <c r="K187" s="5" t="s">
        <v>340</v>
      </c>
      <c r="L187" s="6">
        <v>5536580</v>
      </c>
      <c r="M187" s="6">
        <v>881090.12</v>
      </c>
      <c r="N187" s="6">
        <v>4655489.88</v>
      </c>
      <c r="O187" s="4" t="s">
        <v>60</v>
      </c>
    </row>
    <row r="188" spans="1:15" ht="14.25" customHeight="1" x14ac:dyDescent="0.25">
      <c r="A188" s="7" t="s">
        <v>104</v>
      </c>
      <c r="B188" s="8" t="s">
        <v>105</v>
      </c>
      <c r="C188" s="7" t="s">
        <v>106</v>
      </c>
      <c r="D188" s="8" t="s">
        <v>107</v>
      </c>
      <c r="E188" s="7" t="s">
        <v>294</v>
      </c>
      <c r="F188" s="7" t="s">
        <v>37</v>
      </c>
      <c r="G188" s="8" t="s">
        <v>38</v>
      </c>
      <c r="H188" s="7" t="s">
        <v>653</v>
      </c>
      <c r="I188" s="8" t="s">
        <v>654</v>
      </c>
      <c r="J188" s="8" t="s">
        <v>655</v>
      </c>
      <c r="K188" s="8" t="s">
        <v>340</v>
      </c>
      <c r="L188" s="9">
        <v>552380</v>
      </c>
      <c r="M188" s="9">
        <v>87905.600000000006</v>
      </c>
      <c r="N188" s="9">
        <v>464474.4</v>
      </c>
      <c r="O188" s="7" t="s">
        <v>60</v>
      </c>
    </row>
    <row r="189" spans="1:15" ht="14.25" customHeight="1" x14ac:dyDescent="0.25">
      <c r="A189" s="4" t="s">
        <v>104</v>
      </c>
      <c r="B189" s="5" t="s">
        <v>105</v>
      </c>
      <c r="C189" s="4" t="s">
        <v>106</v>
      </c>
      <c r="D189" s="5" t="s">
        <v>107</v>
      </c>
      <c r="E189" s="4" t="s">
        <v>294</v>
      </c>
      <c r="F189" s="4" t="s">
        <v>37</v>
      </c>
      <c r="G189" s="5" t="s">
        <v>38</v>
      </c>
      <c r="H189" s="4" t="s">
        <v>656</v>
      </c>
      <c r="I189" s="5" t="s">
        <v>657</v>
      </c>
      <c r="J189" s="5" t="s">
        <v>655</v>
      </c>
      <c r="K189" s="5" t="s">
        <v>340</v>
      </c>
      <c r="L189" s="6">
        <v>552380</v>
      </c>
      <c r="M189" s="6">
        <v>87905.600000000006</v>
      </c>
      <c r="N189" s="6">
        <v>464474.4</v>
      </c>
      <c r="O189" s="4" t="s">
        <v>60</v>
      </c>
    </row>
    <row r="190" spans="1:15" ht="14.25" customHeight="1" x14ac:dyDescent="0.25">
      <c r="A190" s="7" t="s">
        <v>104</v>
      </c>
      <c r="B190" s="8" t="s">
        <v>105</v>
      </c>
      <c r="C190" s="7" t="s">
        <v>106</v>
      </c>
      <c r="D190" s="8" t="s">
        <v>107</v>
      </c>
      <c r="E190" s="7" t="s">
        <v>294</v>
      </c>
      <c r="F190" s="7" t="s">
        <v>37</v>
      </c>
      <c r="G190" s="8" t="s">
        <v>38</v>
      </c>
      <c r="H190" s="7" t="s">
        <v>658</v>
      </c>
      <c r="I190" s="8" t="s">
        <v>659</v>
      </c>
      <c r="J190" s="8" t="s">
        <v>660</v>
      </c>
      <c r="K190" s="8" t="s">
        <v>340</v>
      </c>
      <c r="L190" s="9">
        <v>13048380</v>
      </c>
      <c r="M190" s="9">
        <v>2076516.39</v>
      </c>
      <c r="N190" s="9">
        <v>10971863.609999999</v>
      </c>
      <c r="O190" s="7" t="s">
        <v>60</v>
      </c>
    </row>
    <row r="191" spans="1:15" ht="14.25" customHeight="1" x14ac:dyDescent="0.25">
      <c r="A191" s="4" t="s">
        <v>245</v>
      </c>
      <c r="B191" s="5" t="s">
        <v>246</v>
      </c>
      <c r="C191" s="4" t="s">
        <v>247</v>
      </c>
      <c r="D191" s="5" t="s">
        <v>248</v>
      </c>
      <c r="E191" s="4" t="s">
        <v>294</v>
      </c>
      <c r="F191" s="4" t="s">
        <v>37</v>
      </c>
      <c r="G191" s="5" t="s">
        <v>38</v>
      </c>
      <c r="H191" s="4" t="s">
        <v>661</v>
      </c>
      <c r="I191" s="5" t="s">
        <v>662</v>
      </c>
      <c r="J191" s="5" t="s">
        <v>663</v>
      </c>
      <c r="K191" s="5" t="s">
        <v>340</v>
      </c>
      <c r="L191" s="6">
        <v>318417</v>
      </c>
      <c r="M191" s="6">
        <v>50672.81</v>
      </c>
      <c r="N191" s="6">
        <v>267744.19</v>
      </c>
      <c r="O191" s="4" t="s">
        <v>60</v>
      </c>
    </row>
    <row r="192" spans="1:15" ht="14.25" customHeight="1" x14ac:dyDescent="0.25">
      <c r="A192" s="7" t="s">
        <v>299</v>
      </c>
      <c r="B192" s="8" t="s">
        <v>300</v>
      </c>
      <c r="C192" s="7" t="s">
        <v>301</v>
      </c>
      <c r="D192" s="8" t="s">
        <v>302</v>
      </c>
      <c r="E192" s="7" t="s">
        <v>294</v>
      </c>
      <c r="F192" s="7" t="s">
        <v>37</v>
      </c>
      <c r="G192" s="8" t="s">
        <v>38</v>
      </c>
      <c r="H192" s="7" t="s">
        <v>664</v>
      </c>
      <c r="I192" s="8" t="s">
        <v>665</v>
      </c>
      <c r="J192" s="8" t="s">
        <v>666</v>
      </c>
      <c r="K192" s="8" t="s">
        <v>340</v>
      </c>
      <c r="L192" s="9">
        <v>2838580</v>
      </c>
      <c r="M192" s="9">
        <v>451731.04</v>
      </c>
      <c r="N192" s="9">
        <v>2386848.96</v>
      </c>
      <c r="O192" s="7" t="s">
        <v>60</v>
      </c>
    </row>
    <row r="193" spans="1:15" ht="14.25" customHeight="1" x14ac:dyDescent="0.25">
      <c r="A193" s="4" t="s">
        <v>104</v>
      </c>
      <c r="B193" s="5" t="s">
        <v>105</v>
      </c>
      <c r="C193" s="4" t="s">
        <v>106</v>
      </c>
      <c r="D193" s="5" t="s">
        <v>107</v>
      </c>
      <c r="E193" s="4" t="s">
        <v>294</v>
      </c>
      <c r="F193" s="4" t="s">
        <v>37</v>
      </c>
      <c r="G193" s="5" t="s">
        <v>38</v>
      </c>
      <c r="H193" s="4" t="s">
        <v>667</v>
      </c>
      <c r="I193" s="5" t="s">
        <v>668</v>
      </c>
      <c r="J193" s="5" t="s">
        <v>669</v>
      </c>
      <c r="K193" s="5" t="s">
        <v>340</v>
      </c>
      <c r="L193" s="6">
        <v>603500</v>
      </c>
      <c r="M193" s="6">
        <v>96040.83</v>
      </c>
      <c r="N193" s="6">
        <v>507459.17</v>
      </c>
      <c r="O193" s="4" t="s">
        <v>60</v>
      </c>
    </row>
    <row r="194" spans="1:15" s="12" customFormat="1" ht="14.25" customHeight="1" x14ac:dyDescent="0.25">
      <c r="A194" s="1"/>
      <c r="B194" s="2"/>
      <c r="C194" s="1"/>
      <c r="D194" s="2"/>
      <c r="E194" s="1"/>
      <c r="F194" s="1"/>
      <c r="G194" s="2" t="s">
        <v>727</v>
      </c>
      <c r="H194" s="1"/>
      <c r="I194" s="2"/>
      <c r="J194" s="2"/>
      <c r="K194" s="2"/>
      <c r="L194" s="3">
        <f>SUM(L155:L193)</f>
        <v>122856720</v>
      </c>
      <c r="M194" s="3">
        <f t="shared" ref="M194:N194" si="4">SUM(M155:M193)</f>
        <v>90359685.01000002</v>
      </c>
      <c r="N194" s="3">
        <f t="shared" si="4"/>
        <v>32497034.990000002</v>
      </c>
      <c r="O194" s="1"/>
    </row>
    <row r="195" spans="1:15" ht="14.25" customHeight="1" x14ac:dyDescent="0.25">
      <c r="A195" s="7" t="s">
        <v>670</v>
      </c>
      <c r="B195" s="8" t="s">
        <v>671</v>
      </c>
      <c r="C195" s="7" t="s">
        <v>205</v>
      </c>
      <c r="D195" s="8" t="s">
        <v>206</v>
      </c>
      <c r="E195" s="7" t="s">
        <v>283</v>
      </c>
      <c r="F195" s="7" t="s">
        <v>41</v>
      </c>
      <c r="G195" s="8" t="s">
        <v>42</v>
      </c>
      <c r="H195" s="7" t="s">
        <v>672</v>
      </c>
      <c r="I195" s="8" t="s">
        <v>673</v>
      </c>
      <c r="J195" s="8" t="s">
        <v>674</v>
      </c>
      <c r="K195" s="8" t="s">
        <v>633</v>
      </c>
      <c r="L195" s="9">
        <v>695000</v>
      </c>
      <c r="M195" s="9">
        <v>509666.22</v>
      </c>
      <c r="N195" s="9">
        <v>185333.78</v>
      </c>
      <c r="O195" s="7" t="s">
        <v>60</v>
      </c>
    </row>
    <row r="196" spans="1:15" ht="14.25" customHeight="1" x14ac:dyDescent="0.25">
      <c r="A196" s="4" t="s">
        <v>225</v>
      </c>
      <c r="B196" s="5" t="s">
        <v>226</v>
      </c>
      <c r="C196" s="4" t="s">
        <v>227</v>
      </c>
      <c r="D196" s="5" t="s">
        <v>228</v>
      </c>
      <c r="E196" s="4" t="s">
        <v>283</v>
      </c>
      <c r="F196" s="4" t="s">
        <v>41</v>
      </c>
      <c r="G196" s="5" t="s">
        <v>42</v>
      </c>
      <c r="H196" s="4" t="s">
        <v>675</v>
      </c>
      <c r="I196" s="5" t="s">
        <v>676</v>
      </c>
      <c r="J196" s="5" t="s">
        <v>674</v>
      </c>
      <c r="K196" s="5" t="s">
        <v>633</v>
      </c>
      <c r="L196" s="6">
        <v>695000</v>
      </c>
      <c r="M196" s="6">
        <v>509666.22</v>
      </c>
      <c r="N196" s="6">
        <v>185333.78</v>
      </c>
      <c r="O196" s="4" t="s">
        <v>60</v>
      </c>
    </row>
    <row r="197" spans="1:15" ht="14.25" customHeight="1" x14ac:dyDescent="0.25">
      <c r="A197" s="7" t="s">
        <v>287</v>
      </c>
      <c r="B197" s="8" t="s">
        <v>288</v>
      </c>
      <c r="C197" s="7" t="s">
        <v>289</v>
      </c>
      <c r="D197" s="8" t="s">
        <v>290</v>
      </c>
      <c r="E197" s="7" t="s">
        <v>283</v>
      </c>
      <c r="F197" s="7" t="s">
        <v>41</v>
      </c>
      <c r="G197" s="8" t="s">
        <v>42</v>
      </c>
      <c r="H197" s="7" t="s">
        <v>677</v>
      </c>
      <c r="I197" s="8" t="s">
        <v>678</v>
      </c>
      <c r="J197" s="8" t="s">
        <v>674</v>
      </c>
      <c r="K197" s="8" t="s">
        <v>633</v>
      </c>
      <c r="L197" s="9">
        <v>695000</v>
      </c>
      <c r="M197" s="9">
        <v>509666.22</v>
      </c>
      <c r="N197" s="9">
        <v>185333.78</v>
      </c>
      <c r="O197" s="7" t="s">
        <v>60</v>
      </c>
    </row>
    <row r="198" spans="1:15" ht="14.25" customHeight="1" x14ac:dyDescent="0.25">
      <c r="A198" s="4" t="s">
        <v>104</v>
      </c>
      <c r="B198" s="5" t="s">
        <v>105</v>
      </c>
      <c r="C198" s="4" t="s">
        <v>106</v>
      </c>
      <c r="D198" s="5" t="s">
        <v>107</v>
      </c>
      <c r="E198" s="4" t="s">
        <v>283</v>
      </c>
      <c r="F198" s="4" t="s">
        <v>41</v>
      </c>
      <c r="G198" s="5" t="s">
        <v>42</v>
      </c>
      <c r="H198" s="4" t="s">
        <v>679</v>
      </c>
      <c r="I198" s="5" t="s">
        <v>680</v>
      </c>
      <c r="J198" s="5" t="s">
        <v>674</v>
      </c>
      <c r="K198" s="5" t="s">
        <v>633</v>
      </c>
      <c r="L198" s="6">
        <v>695000</v>
      </c>
      <c r="M198" s="6">
        <v>509666.22</v>
      </c>
      <c r="N198" s="6">
        <v>185333.78</v>
      </c>
      <c r="O198" s="4" t="s">
        <v>60</v>
      </c>
    </row>
    <row r="199" spans="1:15" ht="14.25" customHeight="1" x14ac:dyDescent="0.25">
      <c r="A199" s="7" t="s">
        <v>251</v>
      </c>
      <c r="B199" s="8" t="s">
        <v>252</v>
      </c>
      <c r="C199" s="7" t="s">
        <v>253</v>
      </c>
      <c r="D199" s="8" t="s">
        <v>254</v>
      </c>
      <c r="E199" s="7" t="s">
        <v>283</v>
      </c>
      <c r="F199" s="7" t="s">
        <v>41</v>
      </c>
      <c r="G199" s="8" t="s">
        <v>42</v>
      </c>
      <c r="H199" s="7" t="s">
        <v>681</v>
      </c>
      <c r="I199" s="8" t="s">
        <v>682</v>
      </c>
      <c r="J199" s="8" t="s">
        <v>683</v>
      </c>
      <c r="K199" s="8" t="s">
        <v>633</v>
      </c>
      <c r="L199" s="9">
        <v>5354300</v>
      </c>
      <c r="M199" s="9">
        <v>3926486.22</v>
      </c>
      <c r="N199" s="9">
        <v>1427813.78</v>
      </c>
      <c r="O199" s="7" t="s">
        <v>60</v>
      </c>
    </row>
    <row r="200" spans="1:15" s="12" customFormat="1" ht="14.25" customHeight="1" x14ac:dyDescent="0.25">
      <c r="A200" s="1"/>
      <c r="B200" s="2"/>
      <c r="C200" s="1"/>
      <c r="D200" s="2"/>
      <c r="E200" s="1"/>
      <c r="F200" s="1"/>
      <c r="G200" s="2" t="s">
        <v>727</v>
      </c>
      <c r="H200" s="1"/>
      <c r="I200" s="2"/>
      <c r="J200" s="2"/>
      <c r="K200" s="2"/>
      <c r="L200" s="3">
        <f>SUM(L195:L199)</f>
        <v>8134300</v>
      </c>
      <c r="M200" s="3">
        <f t="shared" ref="M200:N200" si="5">SUM(M195:M199)</f>
        <v>5965151.0999999996</v>
      </c>
      <c r="N200" s="3">
        <f t="shared" si="5"/>
        <v>2169148.9</v>
      </c>
      <c r="O200" s="1"/>
    </row>
    <row r="201" spans="1:15" ht="14.25" customHeight="1" x14ac:dyDescent="0.25">
      <c r="A201" s="4" t="s">
        <v>104</v>
      </c>
      <c r="B201" s="5" t="s">
        <v>105</v>
      </c>
      <c r="C201" s="4" t="s">
        <v>106</v>
      </c>
      <c r="D201" s="5" t="s">
        <v>107</v>
      </c>
      <c r="E201" s="4" t="s">
        <v>303</v>
      </c>
      <c r="F201" s="4" t="s">
        <v>47</v>
      </c>
      <c r="G201" s="5" t="s">
        <v>48</v>
      </c>
      <c r="H201" s="4" t="s">
        <v>684</v>
      </c>
      <c r="I201" s="5" t="s">
        <v>685</v>
      </c>
      <c r="J201" s="5" t="s">
        <v>686</v>
      </c>
      <c r="K201" s="5" t="s">
        <v>687</v>
      </c>
      <c r="L201" s="6">
        <v>430520</v>
      </c>
      <c r="M201" s="6">
        <v>430520</v>
      </c>
      <c r="N201" s="11">
        <v>0</v>
      </c>
      <c r="O201" s="4" t="s">
        <v>64</v>
      </c>
    </row>
    <row r="202" spans="1:15" s="12" customFormat="1" ht="14.25" customHeight="1" x14ac:dyDescent="0.25">
      <c r="A202" s="1"/>
      <c r="B202" s="2"/>
      <c r="C202" s="1"/>
      <c r="D202" s="2"/>
      <c r="E202" s="1"/>
      <c r="F202" s="1"/>
      <c r="G202" s="2" t="s">
        <v>727</v>
      </c>
      <c r="H202" s="1"/>
      <c r="I202" s="2"/>
      <c r="J202" s="2"/>
      <c r="K202" s="2"/>
      <c r="L202" s="3">
        <f>SUM(L201)</f>
        <v>430520</v>
      </c>
      <c r="M202" s="3">
        <f t="shared" ref="M202:N202" si="6">SUM(M201)</f>
        <v>430520</v>
      </c>
      <c r="N202" s="3">
        <f t="shared" si="6"/>
        <v>0</v>
      </c>
      <c r="O202" s="1"/>
    </row>
    <row r="203" spans="1:15" ht="14.25" customHeight="1" x14ac:dyDescent="0.25">
      <c r="A203" s="7" t="s">
        <v>344</v>
      </c>
      <c r="B203" s="8" t="s">
        <v>345</v>
      </c>
      <c r="C203" s="7" t="s">
        <v>346</v>
      </c>
      <c r="D203" s="8" t="s">
        <v>347</v>
      </c>
      <c r="E203" s="7" t="s">
        <v>189</v>
      </c>
      <c r="F203" s="7" t="s">
        <v>70</v>
      </c>
      <c r="G203" s="8" t="s">
        <v>10</v>
      </c>
      <c r="H203" s="7" t="s">
        <v>688</v>
      </c>
      <c r="I203" s="8" t="s">
        <v>689</v>
      </c>
      <c r="J203" s="8" t="s">
        <v>690</v>
      </c>
      <c r="K203" s="8" t="s">
        <v>691</v>
      </c>
      <c r="L203" s="9">
        <v>705337</v>
      </c>
      <c r="M203" s="9">
        <v>705337</v>
      </c>
      <c r="N203" s="10">
        <v>0</v>
      </c>
      <c r="O203" s="7" t="s">
        <v>80</v>
      </c>
    </row>
    <row r="204" spans="1:15" ht="14.25" customHeight="1" x14ac:dyDescent="0.25">
      <c r="A204" s="4" t="s">
        <v>344</v>
      </c>
      <c r="B204" s="5" t="s">
        <v>345</v>
      </c>
      <c r="C204" s="4" t="s">
        <v>346</v>
      </c>
      <c r="D204" s="5" t="s">
        <v>347</v>
      </c>
      <c r="E204" s="4" t="s">
        <v>567</v>
      </c>
      <c r="F204" s="4" t="s">
        <v>70</v>
      </c>
      <c r="G204" s="5" t="s">
        <v>10</v>
      </c>
      <c r="H204" s="4" t="s">
        <v>692</v>
      </c>
      <c r="I204" s="5" t="s">
        <v>693</v>
      </c>
      <c r="J204" s="5" t="s">
        <v>694</v>
      </c>
      <c r="K204" s="5" t="s">
        <v>695</v>
      </c>
      <c r="L204" s="6">
        <v>3470000</v>
      </c>
      <c r="M204" s="6">
        <v>3277222.26</v>
      </c>
      <c r="N204" s="6">
        <v>192777.74</v>
      </c>
      <c r="O204" s="4" t="s">
        <v>80</v>
      </c>
    </row>
    <row r="205" spans="1:15" ht="14.25" customHeight="1" x14ac:dyDescent="0.25">
      <c r="A205" s="7" t="s">
        <v>344</v>
      </c>
      <c r="B205" s="8" t="s">
        <v>345</v>
      </c>
      <c r="C205" s="7" t="s">
        <v>346</v>
      </c>
      <c r="D205" s="8" t="s">
        <v>347</v>
      </c>
      <c r="E205" s="7" t="s">
        <v>283</v>
      </c>
      <c r="F205" s="7" t="s">
        <v>70</v>
      </c>
      <c r="G205" s="8" t="s">
        <v>10</v>
      </c>
      <c r="H205" s="7" t="s">
        <v>696</v>
      </c>
      <c r="I205" s="8" t="s">
        <v>697</v>
      </c>
      <c r="J205" s="8" t="s">
        <v>698</v>
      </c>
      <c r="K205" s="8" t="s">
        <v>633</v>
      </c>
      <c r="L205" s="9">
        <v>4955000</v>
      </c>
      <c r="M205" s="9">
        <v>2147166.2799999998</v>
      </c>
      <c r="N205" s="9">
        <v>2807833.72</v>
      </c>
      <c r="O205" s="7" t="s">
        <v>80</v>
      </c>
    </row>
    <row r="206" spans="1:15" ht="14.25" customHeight="1" x14ac:dyDescent="0.25">
      <c r="A206" s="4" t="s">
        <v>344</v>
      </c>
      <c r="B206" s="5" t="s">
        <v>345</v>
      </c>
      <c r="C206" s="4" t="s">
        <v>346</v>
      </c>
      <c r="D206" s="5" t="s">
        <v>347</v>
      </c>
      <c r="E206" s="4" t="s">
        <v>699</v>
      </c>
      <c r="F206" s="4" t="s">
        <v>70</v>
      </c>
      <c r="G206" s="5" t="s">
        <v>10</v>
      </c>
      <c r="H206" s="4" t="s">
        <v>700</v>
      </c>
      <c r="I206" s="5" t="s">
        <v>701</v>
      </c>
      <c r="J206" s="5" t="s">
        <v>702</v>
      </c>
      <c r="K206" s="5" t="s">
        <v>703</v>
      </c>
      <c r="L206" s="6">
        <v>3550000</v>
      </c>
      <c r="M206" s="6">
        <v>1183333.32</v>
      </c>
      <c r="N206" s="6">
        <v>2366666.6800000002</v>
      </c>
      <c r="O206" s="4" t="s">
        <v>80</v>
      </c>
    </row>
    <row r="207" spans="1:15" ht="14.25" customHeight="1" x14ac:dyDescent="0.25">
      <c r="A207" s="7" t="s">
        <v>344</v>
      </c>
      <c r="B207" s="8" t="s">
        <v>345</v>
      </c>
      <c r="C207" s="7" t="s">
        <v>346</v>
      </c>
      <c r="D207" s="8" t="s">
        <v>347</v>
      </c>
      <c r="E207" s="7" t="s">
        <v>699</v>
      </c>
      <c r="F207" s="7" t="s">
        <v>70</v>
      </c>
      <c r="G207" s="8" t="s">
        <v>10</v>
      </c>
      <c r="H207" s="7" t="s">
        <v>704</v>
      </c>
      <c r="I207" s="8" t="s">
        <v>705</v>
      </c>
      <c r="J207" s="8" t="s">
        <v>706</v>
      </c>
      <c r="K207" s="8" t="s">
        <v>703</v>
      </c>
      <c r="L207" s="9">
        <v>2650000</v>
      </c>
      <c r="M207" s="9">
        <v>883333.32</v>
      </c>
      <c r="N207" s="9">
        <v>1766666.68</v>
      </c>
      <c r="O207" s="7" t="s">
        <v>80</v>
      </c>
    </row>
    <row r="208" spans="1:15" s="12" customFormat="1" ht="14.25" customHeight="1" x14ac:dyDescent="0.25">
      <c r="A208" s="1"/>
      <c r="B208" s="2"/>
      <c r="C208" s="1"/>
      <c r="D208" s="2"/>
      <c r="E208" s="1"/>
      <c r="F208" s="1"/>
      <c r="G208" s="2" t="s">
        <v>727</v>
      </c>
      <c r="H208" s="1"/>
      <c r="I208" s="2"/>
      <c r="J208" s="2"/>
      <c r="K208" s="2"/>
      <c r="L208" s="3">
        <f>SUM(L203:L207)</f>
        <v>15330337</v>
      </c>
      <c r="M208" s="3">
        <f t="shared" ref="M208:N208" si="7">SUM(M203:M207)</f>
        <v>8196392.1799999997</v>
      </c>
      <c r="N208" s="3">
        <f t="shared" si="7"/>
        <v>7133944.8200000003</v>
      </c>
      <c r="O208" s="1"/>
    </row>
    <row r="209" spans="1:15" ht="14.25" customHeight="1" x14ac:dyDescent="0.25">
      <c r="A209" s="4" t="s">
        <v>370</v>
      </c>
      <c r="B209" s="5" t="s">
        <v>371</v>
      </c>
      <c r="C209" s="4" t="s">
        <v>372</v>
      </c>
      <c r="D209" s="5" t="s">
        <v>373</v>
      </c>
      <c r="E209" s="4" t="s">
        <v>567</v>
      </c>
      <c r="F209" s="4" t="s">
        <v>73</v>
      </c>
      <c r="G209" s="5" t="s">
        <v>74</v>
      </c>
      <c r="H209" s="4" t="s">
        <v>707</v>
      </c>
      <c r="I209" s="5" t="s">
        <v>708</v>
      </c>
      <c r="J209" s="5" t="s">
        <v>709</v>
      </c>
      <c r="K209" s="5" t="s">
        <v>200</v>
      </c>
      <c r="L209" s="6">
        <v>10890375</v>
      </c>
      <c r="M209" s="6">
        <v>10890375</v>
      </c>
      <c r="N209" s="11">
        <v>0</v>
      </c>
      <c r="O209" s="4" t="s">
        <v>83</v>
      </c>
    </row>
    <row r="210" spans="1:15" ht="14.25" customHeight="1" x14ac:dyDescent="0.25">
      <c r="A210" s="7" t="s">
        <v>203</v>
      </c>
      <c r="B210" s="8" t="s">
        <v>204</v>
      </c>
      <c r="C210" s="7" t="s">
        <v>359</v>
      </c>
      <c r="D210" s="8" t="s">
        <v>360</v>
      </c>
      <c r="E210" s="7" t="s">
        <v>567</v>
      </c>
      <c r="F210" s="7" t="s">
        <v>73</v>
      </c>
      <c r="G210" s="8" t="s">
        <v>74</v>
      </c>
      <c r="H210" s="7" t="s">
        <v>710</v>
      </c>
      <c r="I210" s="8" t="s">
        <v>711</v>
      </c>
      <c r="J210" s="8" t="s">
        <v>712</v>
      </c>
      <c r="K210" s="8" t="s">
        <v>713</v>
      </c>
      <c r="L210" s="9">
        <v>2000000</v>
      </c>
      <c r="M210" s="9">
        <v>2000000</v>
      </c>
      <c r="N210" s="10">
        <v>0</v>
      </c>
      <c r="O210" s="7" t="s">
        <v>83</v>
      </c>
    </row>
    <row r="211" spans="1:15" ht="14.25" customHeight="1" x14ac:dyDescent="0.25">
      <c r="A211" s="4" t="s">
        <v>331</v>
      </c>
      <c r="B211" s="5" t="s">
        <v>332</v>
      </c>
      <c r="C211" s="4" t="s">
        <v>106</v>
      </c>
      <c r="D211" s="5" t="s">
        <v>107</v>
      </c>
      <c r="E211" s="4" t="s">
        <v>567</v>
      </c>
      <c r="F211" s="4" t="s">
        <v>73</v>
      </c>
      <c r="G211" s="5" t="s">
        <v>74</v>
      </c>
      <c r="H211" s="4" t="s">
        <v>714</v>
      </c>
      <c r="I211" s="5" t="s">
        <v>715</v>
      </c>
      <c r="J211" s="5" t="s">
        <v>716</v>
      </c>
      <c r="K211" s="5" t="s">
        <v>713</v>
      </c>
      <c r="L211" s="6">
        <v>5000000</v>
      </c>
      <c r="M211" s="6">
        <v>5000000</v>
      </c>
      <c r="N211" s="11">
        <v>0</v>
      </c>
      <c r="O211" s="4" t="s">
        <v>83</v>
      </c>
    </row>
    <row r="212" spans="1:15" ht="14.25" customHeight="1" x14ac:dyDescent="0.25">
      <c r="A212" s="7" t="s">
        <v>344</v>
      </c>
      <c r="B212" s="8" t="s">
        <v>345</v>
      </c>
      <c r="C212" s="7" t="s">
        <v>346</v>
      </c>
      <c r="D212" s="8" t="s">
        <v>347</v>
      </c>
      <c r="E212" s="7" t="s">
        <v>567</v>
      </c>
      <c r="F212" s="7" t="s">
        <v>73</v>
      </c>
      <c r="G212" s="8" t="s">
        <v>74</v>
      </c>
      <c r="H212" s="7" t="s">
        <v>717</v>
      </c>
      <c r="I212" s="8" t="s">
        <v>718</v>
      </c>
      <c r="J212" s="8" t="s">
        <v>719</v>
      </c>
      <c r="K212" s="8" t="s">
        <v>720</v>
      </c>
      <c r="L212" s="9">
        <v>25398200</v>
      </c>
      <c r="M212" s="9">
        <v>25398200</v>
      </c>
      <c r="N212" s="10">
        <v>0</v>
      </c>
      <c r="O212" s="7" t="s">
        <v>83</v>
      </c>
    </row>
    <row r="213" spans="1:15" ht="14.25" customHeight="1" x14ac:dyDescent="0.25">
      <c r="A213" s="4" t="s">
        <v>344</v>
      </c>
      <c r="B213" s="5" t="s">
        <v>345</v>
      </c>
      <c r="C213" s="4" t="s">
        <v>346</v>
      </c>
      <c r="D213" s="5" t="s">
        <v>347</v>
      </c>
      <c r="E213" s="4" t="s">
        <v>699</v>
      </c>
      <c r="F213" s="4" t="s">
        <v>73</v>
      </c>
      <c r="G213" s="5" t="s">
        <v>74</v>
      </c>
      <c r="H213" s="4" t="s">
        <v>721</v>
      </c>
      <c r="I213" s="5" t="s">
        <v>722</v>
      </c>
      <c r="J213" s="5" t="s">
        <v>723</v>
      </c>
      <c r="K213" s="5" t="s">
        <v>703</v>
      </c>
      <c r="L213" s="6">
        <v>2800000</v>
      </c>
      <c r="M213" s="6">
        <v>2800000</v>
      </c>
      <c r="N213" s="11">
        <v>0</v>
      </c>
      <c r="O213" s="4" t="s">
        <v>83</v>
      </c>
    </row>
    <row r="214" spans="1:15" s="12" customFormat="1" ht="14.25" customHeight="1" x14ac:dyDescent="0.25">
      <c r="A214" s="1"/>
      <c r="B214" s="2"/>
      <c r="C214" s="1"/>
      <c r="D214" s="2"/>
      <c r="E214" s="1"/>
      <c r="F214" s="1"/>
      <c r="G214" s="2" t="s">
        <v>727</v>
      </c>
      <c r="H214" s="1"/>
      <c r="I214" s="2"/>
      <c r="J214" s="2"/>
      <c r="K214" s="2"/>
      <c r="L214" s="3">
        <f>SUM(L209:L213)</f>
        <v>46088575</v>
      </c>
      <c r="M214" s="3">
        <f t="shared" ref="M214:N214" si="8">SUM(M209:M213)</f>
        <v>46088575</v>
      </c>
      <c r="N214" s="3">
        <f t="shared" si="8"/>
        <v>0</v>
      </c>
      <c r="O214" s="1"/>
    </row>
    <row r="215" spans="1:15" ht="14.25" customHeight="1" x14ac:dyDescent="0.25">
      <c r="A215" s="7" t="s">
        <v>178</v>
      </c>
      <c r="B215" s="8" t="s">
        <v>179</v>
      </c>
      <c r="C215" s="7" t="s">
        <v>180</v>
      </c>
      <c r="D215" s="8" t="s">
        <v>181</v>
      </c>
      <c r="E215" s="7" t="s">
        <v>484</v>
      </c>
      <c r="F215" s="7" t="s">
        <v>75</v>
      </c>
      <c r="G215" s="8" t="s">
        <v>76</v>
      </c>
      <c r="H215" s="7" t="s">
        <v>724</v>
      </c>
      <c r="I215" s="8" t="s">
        <v>725</v>
      </c>
      <c r="J215" s="8" t="s">
        <v>726</v>
      </c>
      <c r="K215" s="8" t="s">
        <v>122</v>
      </c>
      <c r="L215" s="9">
        <v>19934599.16</v>
      </c>
      <c r="M215" s="9">
        <v>3820798.18</v>
      </c>
      <c r="N215" s="9">
        <v>16113800.98</v>
      </c>
      <c r="O215" s="7" t="s">
        <v>83</v>
      </c>
    </row>
    <row r="216" spans="1:15" s="12" customFormat="1" ht="14.25" customHeight="1" x14ac:dyDescent="0.25">
      <c r="A216" s="1"/>
      <c r="B216" s="2"/>
      <c r="C216" s="1"/>
      <c r="D216" s="2"/>
      <c r="E216" s="1"/>
      <c r="F216" s="1"/>
      <c r="G216" s="2" t="s">
        <v>727</v>
      </c>
      <c r="H216" s="1"/>
      <c r="I216" s="2"/>
      <c r="J216" s="2"/>
      <c r="K216" s="2"/>
      <c r="L216" s="3">
        <f>SUM(L215)</f>
        <v>19934599.16</v>
      </c>
      <c r="M216" s="3">
        <f t="shared" ref="M216:N216" si="9">SUM(M215)</f>
        <v>3820798.18</v>
      </c>
      <c r="N216" s="3">
        <f t="shared" si="9"/>
        <v>16113800.98</v>
      </c>
      <c r="O216" s="1"/>
    </row>
  </sheetData>
  <autoFilter ref="A5:O216" xr:uid="{00000000-0009-0000-0000-000001000000}"/>
  <mergeCells count="19">
    <mergeCell ref="J5:J6"/>
    <mergeCell ref="K5:K6"/>
    <mergeCell ref="L5:L6"/>
    <mergeCell ref="A1:O1"/>
    <mergeCell ref="A2:O2"/>
    <mergeCell ref="A3:O3"/>
    <mergeCell ref="A4:O4"/>
    <mergeCell ref="A5:A6"/>
    <mergeCell ref="B5:B6"/>
    <mergeCell ref="C5:C6"/>
    <mergeCell ref="D5:D6"/>
    <mergeCell ref="E5:E6"/>
    <mergeCell ref="F5:F6"/>
    <mergeCell ref="M5:M6"/>
    <mergeCell ref="N5:N6"/>
    <mergeCell ref="O5:O6"/>
    <mergeCell ref="G5:G6"/>
    <mergeCell ref="H5:H6"/>
    <mergeCell ref="I5:I6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BALANCE DE PRUEBA</vt:lpstr>
      <vt:lpstr>INFORME MODULO INVENTARIOS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yamile monsalve neira</cp:lastModifiedBy>
  <dcterms:created xsi:type="dcterms:W3CDTF">2025-01-15T20:05:23Z</dcterms:created>
  <dcterms:modified xsi:type="dcterms:W3CDTF">2025-01-27T16:36:50Z</dcterms:modified>
</cp:coreProperties>
</file>